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00" yWindow="65156" windowWidth="17520" windowHeight="15060" activeTab="0"/>
  </bookViews>
  <sheets>
    <sheet name="Summary" sheetId="1" r:id="rId1"/>
    <sheet name="Revenue by object" sheetId="2" r:id="rId2"/>
    <sheet name="Function by object" sheetId="3" r:id="rId3"/>
    <sheet name="Revenue by function" sheetId="4" r:id="rId4"/>
  </sheets>
  <definedNames>
    <definedName name="_Fill" hidden="1">'Revenue by function'!$E$6:$R$6</definedName>
    <definedName name="_xlnm.Print_Area" localSheetId="2">'Function by object'!$A$1:$L$25</definedName>
    <definedName name="_xlnm.Print_Area" localSheetId="3">'Revenue by function'!$A$1:$S$43</definedName>
    <definedName name="_xlnm.Print_Area" localSheetId="1">'Revenue by object'!$A$1:$L$36</definedName>
    <definedName name="_xlnm.Print_Area" localSheetId="0">'Summary'!$A$1:$D$46</definedName>
  </definedNames>
  <calcPr fullCalcOnLoad="1"/>
</workbook>
</file>

<file path=xl/sharedStrings.xml><?xml version="1.0" encoding="utf-8"?>
<sst xmlns="http://schemas.openxmlformats.org/spreadsheetml/2006/main" count="213" uniqueCount="129">
  <si>
    <t>11</t>
  </si>
  <si>
    <t>13</t>
  </si>
  <si>
    <t>15</t>
  </si>
  <si>
    <t>17</t>
  </si>
  <si>
    <t>10</t>
  </si>
  <si>
    <t>12</t>
  </si>
  <si>
    <t>20</t>
  </si>
  <si>
    <t>25</t>
  </si>
  <si>
    <t>30</t>
  </si>
  <si>
    <t>35</t>
  </si>
  <si>
    <t>40</t>
  </si>
  <si>
    <t>45</t>
  </si>
  <si>
    <t>60</t>
  </si>
  <si>
    <t>65</t>
  </si>
  <si>
    <t>71</t>
  </si>
  <si>
    <t>73</t>
  </si>
  <si>
    <t>77</t>
  </si>
  <si>
    <t>78</t>
  </si>
  <si>
    <t>79</t>
  </si>
  <si>
    <t>80</t>
  </si>
  <si>
    <t>85</t>
  </si>
  <si>
    <t>90</t>
  </si>
  <si>
    <t xml:space="preserve"> Excludes fringe benefits.</t>
  </si>
  <si>
    <t>RF Other Agency</t>
  </si>
  <si>
    <t xml:space="preserve">RF OTHER AGENCY </t>
  </si>
  <si>
    <t>RF OTHER AGENCY</t>
  </si>
  <si>
    <t>2004-2005 OPERATING BUDGET</t>
  </si>
  <si>
    <t>STABILIZATION FUND</t>
  </si>
  <si>
    <t>67</t>
  </si>
  <si>
    <t>Stabilization Fund</t>
  </si>
  <si>
    <t>Intercollegiate Athletics</t>
  </si>
  <si>
    <t>ATHL</t>
  </si>
  <si>
    <t>STATE UNIVERSITY OF NEW YORK AT STONY BROOK</t>
  </si>
  <si>
    <t>Total Budget By Object</t>
  </si>
  <si>
    <t>SALARY &amp; WAGES</t>
  </si>
  <si>
    <t>SUPPLIES &amp; EXPENSES</t>
  </si>
  <si>
    <t>EQUIPMENT</t>
  </si>
  <si>
    <t>UTILITIES</t>
  </si>
  <si>
    <t xml:space="preserve">        TOTAL</t>
  </si>
  <si>
    <t>Total Budget By Revenue Source</t>
  </si>
  <si>
    <t>*</t>
  </si>
  <si>
    <t>STATE PURPOSE</t>
  </si>
  <si>
    <t xml:space="preserve">      STATE SUPPORT</t>
  </si>
  <si>
    <t xml:space="preserve">      TUITION REVENUE</t>
  </si>
  <si>
    <t>CAPITAL-RESEARCH &amp; TECH EQUIPMENT &amp; REHAB</t>
  </si>
  <si>
    <t>SPECIAL APPROPRIATIONS</t>
  </si>
  <si>
    <t>INCOME FUND REIMBURSABLE</t>
  </si>
  <si>
    <t>STATE UNIVERSITY TUITION REIMBURSABLE</t>
  </si>
  <si>
    <t>DORMITORY INCOME FUND</t>
  </si>
  <si>
    <t>DORMITORY IFR</t>
  </si>
  <si>
    <t>HOSPITAL INCOME FUND</t>
  </si>
  <si>
    <t>HOSPITAL IFR</t>
  </si>
  <si>
    <t>VETERANS HOME</t>
  </si>
  <si>
    <t>STONY BROOK FOUNDATION</t>
  </si>
  <si>
    <t>SPONSORED RESEARCH</t>
  </si>
  <si>
    <t>RF INDIRECT COST SUPPORT</t>
  </si>
  <si>
    <t>RF CAMPUS ROYALTIES</t>
  </si>
  <si>
    <t>RF SERVICE &amp; FACILITY</t>
  </si>
  <si>
    <t>RF SERVICE AGREEMENTS</t>
  </si>
  <si>
    <t>FACULTY STUDENT ASSOCIATION</t>
  </si>
  <si>
    <t>CLINICAL PRACTICE</t>
  </si>
  <si>
    <t>Excludes fringe benefits.</t>
  </si>
  <si>
    <t>Revenue Summary By Object</t>
  </si>
  <si>
    <t>TOTAL</t>
  </si>
  <si>
    <t>SALARY</t>
  </si>
  <si>
    <t>SUPPLIES</t>
  </si>
  <si>
    <t>ALLOCATION</t>
  </si>
  <si>
    <t>&amp; WAGES</t>
  </si>
  <si>
    <t>&amp; EXPENSES</t>
  </si>
  <si>
    <t>State Purpose</t>
  </si>
  <si>
    <t>Capital-Research &amp; Tech Equipment &amp; Rehab</t>
  </si>
  <si>
    <t>Special Appropriations</t>
  </si>
  <si>
    <t>Income Fund Reimbursable</t>
  </si>
  <si>
    <t>State University Tuition Reimbursable</t>
  </si>
  <si>
    <t>Dormitory Income Fund</t>
  </si>
  <si>
    <t>Dormitory IFR</t>
  </si>
  <si>
    <t>Hospital Income Fund</t>
  </si>
  <si>
    <t>Hospital IFR</t>
  </si>
  <si>
    <t>Veterans Home</t>
  </si>
  <si>
    <t>Stony Brook Foundation</t>
  </si>
  <si>
    <t>Sponsored Research</t>
  </si>
  <si>
    <t>RF Indirect Cost Support</t>
  </si>
  <si>
    <t>RF Campus Royalties</t>
  </si>
  <si>
    <t>RF Service &amp; Facility</t>
  </si>
  <si>
    <t>RF Service Agreements</t>
  </si>
  <si>
    <t>Faculty Student Association</t>
  </si>
  <si>
    <t>Clinical Practice</t>
  </si>
  <si>
    <t xml:space="preserve">                          TOTAL</t>
  </si>
  <si>
    <t>*  Excludes fringe benefits.</t>
  </si>
  <si>
    <t xml:space="preserve">            Function Summary By Object</t>
  </si>
  <si>
    <t xml:space="preserve"> </t>
  </si>
  <si>
    <t>Instruction &amp; Departmental Research</t>
  </si>
  <si>
    <t>Organized Activities</t>
  </si>
  <si>
    <t>Research</t>
  </si>
  <si>
    <t>Public Service</t>
  </si>
  <si>
    <t>Library</t>
  </si>
  <si>
    <t>Student Services</t>
  </si>
  <si>
    <t>Maintenance &amp; Operations</t>
  </si>
  <si>
    <t>General Administration</t>
  </si>
  <si>
    <t>General Institutional Services</t>
  </si>
  <si>
    <t>Auxiliary Enterprises</t>
  </si>
  <si>
    <t>Hospital &amp; Clinics</t>
  </si>
  <si>
    <t>Student Aid</t>
  </si>
  <si>
    <t>Nursing Home Services</t>
  </si>
  <si>
    <t xml:space="preserve">   Revenue Summary By Function</t>
  </si>
  <si>
    <t>I&amp;DR</t>
  </si>
  <si>
    <t>ORG ACT</t>
  </si>
  <si>
    <t>ORG RES</t>
  </si>
  <si>
    <t>PUB SERV</t>
  </si>
  <si>
    <t>LIB</t>
  </si>
  <si>
    <t>STUD SERV</t>
  </si>
  <si>
    <t>M&amp;O</t>
  </si>
  <si>
    <t>GA</t>
  </si>
  <si>
    <t>GIS</t>
  </si>
  <si>
    <t>AUX ENT</t>
  </si>
  <si>
    <t>HOSP &amp; CL</t>
  </si>
  <si>
    <t>STUD AID</t>
  </si>
  <si>
    <t>NUR HOME</t>
  </si>
  <si>
    <t>GRAND</t>
  </si>
  <si>
    <t>REVENUE</t>
  </si>
  <si>
    <t>00</t>
  </si>
  <si>
    <t>01</t>
  </si>
  <si>
    <t>02</t>
  </si>
  <si>
    <t>03</t>
  </si>
  <si>
    <t>04</t>
  </si>
  <si>
    <t>05</t>
  </si>
  <si>
    <t>06</t>
  </si>
  <si>
    <t>07</t>
  </si>
  <si>
    <t>08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</si>
</sst>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mm/dd/yy_)"/>
    <numFmt numFmtId="166" formatCode="0.0%"/>
  </numFmts>
  <fonts count="22">
    <font>
      <sz val="12"/>
      <name val="Arial MT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sz val="24"/>
      <name val="Times New Roman"/>
      <family val="1"/>
    </font>
    <font>
      <b/>
      <sz val="18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17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u val="single"/>
      <sz val="12"/>
      <color indexed="12"/>
      <name val="Arial MT"/>
      <family val="0"/>
    </font>
    <font>
      <u val="single"/>
      <sz val="12"/>
      <color indexed="61"/>
      <name val="Arial MT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4" fontId="7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165" fontId="7" fillId="0" borderId="0" xfId="0" applyNumberFormat="1" applyFont="1" applyAlignment="1" applyProtection="1">
      <alignment horizontal="centerContinuous"/>
      <protection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5" fontId="7" fillId="0" borderId="0" xfId="0" applyNumberFormat="1" applyFont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0" fontId="9" fillId="0" borderId="0" xfId="0" applyFont="1" applyAlignment="1">
      <alignment vertical="center" textRotation="180"/>
    </xf>
    <xf numFmtId="5" fontId="7" fillId="0" borderId="2" xfId="0" applyNumberFormat="1" applyFont="1" applyBorder="1" applyAlignment="1" applyProtection="1">
      <alignment/>
      <protection/>
    </xf>
    <xf numFmtId="37" fontId="7" fillId="0" borderId="1" xfId="0" applyNumberFormat="1" applyFont="1" applyBorder="1" applyAlignment="1" applyProtection="1">
      <alignment/>
      <protection/>
    </xf>
    <xf numFmtId="0" fontId="7" fillId="0" borderId="0" xfId="0" applyFont="1" applyAlignment="1">
      <alignment horizontal="right"/>
    </xf>
    <xf numFmtId="37" fontId="5" fillId="0" borderId="0" xfId="0" applyNumberFormat="1" applyFont="1" applyAlignment="1" applyProtection="1">
      <alignment/>
      <protection/>
    </xf>
    <xf numFmtId="165" fontId="7" fillId="0" borderId="0" xfId="0" applyNumberFormat="1" applyFont="1" applyAlignment="1" applyProtection="1">
      <alignment/>
      <protection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5" fontId="7" fillId="0" borderId="7" xfId="0" applyNumberFormat="1" applyFont="1" applyBorder="1" applyAlignment="1" applyProtection="1">
      <alignment/>
      <protection/>
    </xf>
    <xf numFmtId="5" fontId="7" fillId="0" borderId="8" xfId="0" applyNumberFormat="1" applyFont="1" applyBorder="1" applyAlignment="1" applyProtection="1">
      <alignment/>
      <protection/>
    </xf>
    <xf numFmtId="37" fontId="7" fillId="0" borderId="7" xfId="0" applyNumberFormat="1" applyFont="1" applyBorder="1" applyAlignment="1" applyProtection="1">
      <alignment/>
      <protection/>
    </xf>
    <xf numFmtId="37" fontId="7" fillId="0" borderId="8" xfId="0" applyNumberFormat="1" applyFont="1" applyBorder="1" applyAlignment="1" applyProtection="1">
      <alignment/>
      <protection/>
    </xf>
    <xf numFmtId="5" fontId="7" fillId="0" borderId="9" xfId="0" applyNumberFormat="1" applyFont="1" applyBorder="1" applyAlignment="1" applyProtection="1">
      <alignment/>
      <protection/>
    </xf>
    <xf numFmtId="5" fontId="7" fillId="0" borderId="10" xfId="0" applyNumberFormat="1" applyFont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 vertical="center" textRotation="180"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164" fontId="7" fillId="0" borderId="0" xfId="0" applyNumberFormat="1" applyFont="1" applyAlignment="1" applyProtection="1">
      <alignment horizontal="centerContinuous"/>
      <protection/>
    </xf>
    <xf numFmtId="164" fontId="5" fillId="0" borderId="0" xfId="0" applyNumberFormat="1" applyFont="1" applyAlignment="1" applyProtection="1">
      <alignment/>
      <protection/>
    </xf>
    <xf numFmtId="37" fontId="6" fillId="0" borderId="0" xfId="0" applyNumberFormat="1" applyFont="1" applyAlignment="1" applyProtection="1">
      <alignment/>
      <protection/>
    </xf>
    <xf numFmtId="5" fontId="6" fillId="0" borderId="2" xfId="0" applyNumberFormat="1" applyFont="1" applyBorder="1" applyAlignment="1" applyProtection="1">
      <alignment/>
      <protection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" xfId="0" applyFont="1" applyBorder="1" applyAlignment="1">
      <alignment/>
    </xf>
    <xf numFmtId="0" fontId="15" fillId="0" borderId="0" xfId="0" applyFont="1" applyAlignment="1">
      <alignment horizontal="centerContinuous"/>
    </xf>
    <xf numFmtId="5" fontId="6" fillId="0" borderId="0" xfId="0" applyNumberFormat="1" applyFont="1" applyFill="1" applyAlignment="1" applyProtection="1">
      <alignment/>
      <protection/>
    </xf>
    <xf numFmtId="37" fontId="6" fillId="0" borderId="0" xfId="0" applyNumberFormat="1" applyFont="1" applyFill="1" applyAlignment="1" applyProtection="1">
      <alignment/>
      <protection/>
    </xf>
    <xf numFmtId="0" fontId="17" fillId="0" borderId="0" xfId="0" applyFont="1" applyAlignment="1">
      <alignment vertical="top" textRotation="180"/>
    </xf>
    <xf numFmtId="0" fontId="5" fillId="0" borderId="0" xfId="0" applyFont="1" applyAlignment="1">
      <alignment vertical="center" textRotation="180"/>
    </xf>
    <xf numFmtId="0" fontId="16" fillId="0" borderId="0" xfId="0" applyFont="1" applyAlignment="1">
      <alignment textRotation="180"/>
    </xf>
    <xf numFmtId="0" fontId="18" fillId="0" borderId="0" xfId="0" applyFont="1" applyAlignment="1">
      <alignment vertical="top" textRotation="180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49" fontId="5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7" fillId="0" borderId="3" xfId="0" applyNumberFormat="1" applyFont="1" applyBorder="1" applyAlignment="1">
      <alignment/>
    </xf>
    <xf numFmtId="49" fontId="7" fillId="0" borderId="5" xfId="0" applyNumberFormat="1" applyFont="1" applyBorder="1" applyAlignment="1">
      <alignment horizontal="center"/>
    </xf>
    <xf numFmtId="49" fontId="7" fillId="0" borderId="7" xfId="0" applyNumberFormat="1" applyFont="1" applyBorder="1" applyAlignment="1">
      <alignment horizontal="center"/>
    </xf>
    <xf numFmtId="49" fontId="7" fillId="0" borderId="9" xfId="0" applyNumberFormat="1" applyFont="1" applyBorder="1" applyAlignment="1" applyProtection="1">
      <alignment horizontal="center"/>
      <protection/>
    </xf>
    <xf numFmtId="49" fontId="5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0" fontId="8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29</xdr:row>
      <xdr:rowOff>0</xdr:rowOff>
    </xdr:from>
    <xdr:to>
      <xdr:col>15</xdr:col>
      <xdr:colOff>685800</xdr:colOff>
      <xdr:row>42</xdr:row>
      <xdr:rowOff>0</xdr:rowOff>
    </xdr:to>
    <xdr:sp>
      <xdr:nvSpPr>
        <xdr:cNvPr id="1" name="Rectangle 2"/>
        <xdr:cNvSpPr>
          <a:spLocks/>
        </xdr:cNvSpPr>
      </xdr:nvSpPr>
      <xdr:spPr>
        <a:xfrm>
          <a:off x="5153025" y="8467725"/>
          <a:ext cx="9620250" cy="2552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E47"/>
  <sheetViews>
    <sheetView tabSelected="1" defaultGridColor="0" zoomScale="75" zoomScaleNormal="75" colorId="22" workbookViewId="0" topLeftCell="A1">
      <selection activeCell="A1" sqref="A1"/>
    </sheetView>
  </sheetViews>
  <sheetFormatPr defaultColWidth="9.77734375" defaultRowHeight="15"/>
  <cols>
    <col min="1" max="1" width="2.99609375" style="1" customWidth="1"/>
    <col min="2" max="2" width="54.77734375" style="1" customWidth="1"/>
    <col min="3" max="3" width="19.77734375" style="1" customWidth="1"/>
    <col min="4" max="4" width="18.77734375" style="1" customWidth="1"/>
    <col min="5" max="5" width="9.77734375" style="1" customWidth="1"/>
    <col min="6" max="6" width="6.77734375" style="1" customWidth="1"/>
    <col min="7" max="16384" width="9.77734375" style="1" customWidth="1"/>
  </cols>
  <sheetData>
    <row r="1" spans="2:4" ht="18" customHeight="1">
      <c r="B1" s="36"/>
      <c r="D1" s="2"/>
    </row>
    <row r="2" spans="1:5" ht="21" customHeight="1">
      <c r="A2" s="37" t="s">
        <v>32</v>
      </c>
      <c r="B2" s="38"/>
      <c r="C2" s="7"/>
      <c r="D2" s="39"/>
      <c r="E2" s="40"/>
    </row>
    <row r="3" spans="1:4" ht="21" customHeight="1">
      <c r="A3" s="37" t="s">
        <v>26</v>
      </c>
      <c r="B3" s="38"/>
      <c r="C3" s="7"/>
      <c r="D3" s="7"/>
    </row>
    <row r="4" ht="18" customHeight="1">
      <c r="A4" s="36"/>
    </row>
    <row r="5" spans="1:4" ht="18" customHeight="1">
      <c r="A5" s="36"/>
      <c r="D5" s="36"/>
    </row>
    <row r="6" spans="1:2" ht="30" customHeight="1">
      <c r="A6" s="36"/>
      <c r="B6" s="35" t="s">
        <v>33</v>
      </c>
    </row>
    <row r="7" spans="1:2" ht="19.5" customHeight="1">
      <c r="A7" s="36"/>
      <c r="B7" s="35"/>
    </row>
    <row r="8" spans="1:4" ht="24.75" customHeight="1">
      <c r="A8" s="36"/>
      <c r="B8" s="2" t="s">
        <v>34</v>
      </c>
      <c r="C8" s="2"/>
      <c r="D8" s="47">
        <v>854545253</v>
      </c>
    </row>
    <row r="9" spans="1:4" ht="24.75" customHeight="1">
      <c r="A9" s="36"/>
      <c r="B9" s="2" t="s">
        <v>35</v>
      </c>
      <c r="C9" s="2"/>
      <c r="D9" s="48">
        <f>442078646-D11</f>
        <v>402159211</v>
      </c>
    </row>
    <row r="10" spans="1:4" ht="24.75" customHeight="1">
      <c r="A10" s="36"/>
      <c r="B10" s="2" t="s">
        <v>36</v>
      </c>
      <c r="C10" s="2"/>
      <c r="D10" s="48">
        <v>48091746</v>
      </c>
    </row>
    <row r="11" spans="1:4" ht="24.75" customHeight="1" thickBot="1">
      <c r="A11" s="36"/>
      <c r="B11" s="2" t="s">
        <v>37</v>
      </c>
      <c r="C11" s="2"/>
      <c r="D11" s="48">
        <f>27787060+3988675+7531200+612500</f>
        <v>39919435</v>
      </c>
    </row>
    <row r="12" spans="1:4" ht="24.75" customHeight="1" thickBot="1">
      <c r="A12" s="36"/>
      <c r="B12" s="2" t="s">
        <v>38</v>
      </c>
      <c r="C12" s="2"/>
      <c r="D12" s="42">
        <f>SUM(D8:D11)</f>
        <v>1344715645</v>
      </c>
    </row>
    <row r="13" spans="1:4" ht="3.75" customHeight="1" thickBot="1">
      <c r="A13" s="36"/>
      <c r="D13" s="43"/>
    </row>
    <row r="14" spans="1:4" ht="19.5" customHeight="1">
      <c r="A14" s="36"/>
      <c r="D14" s="44"/>
    </row>
    <row r="15" ht="19.5" customHeight="1">
      <c r="A15" s="36"/>
    </row>
    <row r="16" spans="1:5" ht="28.5" customHeight="1">
      <c r="A16" s="36"/>
      <c r="B16" s="35" t="s">
        <v>39</v>
      </c>
      <c r="C16" s="4"/>
      <c r="D16" s="4"/>
      <c r="E16" s="4"/>
    </row>
    <row r="17" spans="1:5" ht="19.5" customHeight="1">
      <c r="A17" s="36"/>
      <c r="B17" s="35"/>
      <c r="C17" s="4"/>
      <c r="D17" s="4"/>
      <c r="E17" s="4"/>
    </row>
    <row r="18" spans="1:5" s="54" customFormat="1" ht="24.75" customHeight="1">
      <c r="A18" s="53" t="s">
        <v>40</v>
      </c>
      <c r="B18" s="2" t="s">
        <v>41</v>
      </c>
      <c r="C18" s="41"/>
      <c r="D18" s="47">
        <v>243243251</v>
      </c>
      <c r="E18" s="2"/>
    </row>
    <row r="19" spans="1:5" s="54" customFormat="1" ht="24.75" customHeight="1">
      <c r="A19" s="53"/>
      <c r="B19" s="2" t="s">
        <v>42</v>
      </c>
      <c r="C19" s="41">
        <f>D18-C20</f>
        <v>146533251</v>
      </c>
      <c r="D19" s="41"/>
      <c r="E19" s="2"/>
    </row>
    <row r="20" spans="1:5" s="54" customFormat="1" ht="24.75" customHeight="1">
      <c r="A20" s="53"/>
      <c r="B20" s="2" t="s">
        <v>43</v>
      </c>
      <c r="C20" s="48">
        <v>96710000</v>
      </c>
      <c r="D20" s="41"/>
      <c r="E20" s="2"/>
    </row>
    <row r="21" spans="1:5" s="54" customFormat="1" ht="24.75" customHeight="1" hidden="1">
      <c r="A21" s="53" t="s">
        <v>40</v>
      </c>
      <c r="B21" s="2" t="s">
        <v>44</v>
      </c>
      <c r="C21" s="41"/>
      <c r="D21" s="41">
        <v>0</v>
      </c>
      <c r="E21" s="2"/>
    </row>
    <row r="22" spans="1:5" s="54" customFormat="1" ht="24.75" customHeight="1">
      <c r="A22" s="53" t="s">
        <v>40</v>
      </c>
      <c r="B22" s="2" t="s">
        <v>45</v>
      </c>
      <c r="C22" s="41"/>
      <c r="D22" s="41">
        <v>2838397</v>
      </c>
      <c r="E22" s="2"/>
    </row>
    <row r="23" spans="1:5" s="54" customFormat="1" ht="24.75" customHeight="1">
      <c r="A23" s="53" t="s">
        <v>40</v>
      </c>
      <c r="B23" s="2" t="s">
        <v>46</v>
      </c>
      <c r="C23" s="41"/>
      <c r="D23" s="41">
        <v>53257001</v>
      </c>
      <c r="E23" s="2"/>
    </row>
    <row r="24" spans="1:5" s="54" customFormat="1" ht="24.75" customHeight="1">
      <c r="A24" s="53" t="s">
        <v>40</v>
      </c>
      <c r="B24" s="2" t="s">
        <v>47</v>
      </c>
      <c r="C24" s="41"/>
      <c r="D24" s="41">
        <v>14000000</v>
      </c>
      <c r="E24" s="2"/>
    </row>
    <row r="25" spans="1:5" s="54" customFormat="1" ht="24.75" customHeight="1">
      <c r="A25" s="53" t="s">
        <v>40</v>
      </c>
      <c r="B25" s="2" t="s">
        <v>48</v>
      </c>
      <c r="C25" s="41"/>
      <c r="D25" s="41">
        <v>22056800</v>
      </c>
      <c r="E25" s="2"/>
    </row>
    <row r="26" spans="1:5" s="54" customFormat="1" ht="24.75" customHeight="1">
      <c r="A26" s="53" t="s">
        <v>40</v>
      </c>
      <c r="B26" s="2" t="s">
        <v>49</v>
      </c>
      <c r="C26" s="41"/>
      <c r="D26" s="41">
        <v>2800000</v>
      </c>
      <c r="E26" s="2"/>
    </row>
    <row r="27" spans="1:5" s="54" customFormat="1" ht="24.75" customHeight="1">
      <c r="A27" s="53"/>
      <c r="B27" s="2" t="s">
        <v>50</v>
      </c>
      <c r="C27" s="41"/>
      <c r="D27" s="41">
        <v>590100000</v>
      </c>
      <c r="E27" s="2"/>
    </row>
    <row r="28" spans="1:5" s="54" customFormat="1" ht="24.75" customHeight="1">
      <c r="A28" s="53" t="s">
        <v>40</v>
      </c>
      <c r="B28" s="2" t="s">
        <v>51</v>
      </c>
      <c r="C28" s="41"/>
      <c r="D28" s="41">
        <v>4271800</v>
      </c>
      <c r="E28" s="2"/>
    </row>
    <row r="29" spans="1:5" s="54" customFormat="1" ht="24.75" customHeight="1">
      <c r="A29" s="53" t="s">
        <v>40</v>
      </c>
      <c r="B29" s="2" t="s">
        <v>52</v>
      </c>
      <c r="C29" s="41"/>
      <c r="D29" s="41">
        <v>30200000</v>
      </c>
      <c r="E29" s="2"/>
    </row>
    <row r="30" spans="1:5" s="54" customFormat="1" ht="24.75" customHeight="1">
      <c r="A30" s="53"/>
      <c r="B30" s="2" t="s">
        <v>53</v>
      </c>
      <c r="C30" s="41"/>
      <c r="D30" s="41">
        <v>29221668</v>
      </c>
      <c r="E30" s="2"/>
    </row>
    <row r="31" spans="1:5" s="54" customFormat="1" ht="24.75" customHeight="1">
      <c r="A31" s="53" t="s">
        <v>40</v>
      </c>
      <c r="B31" s="2" t="s">
        <v>27</v>
      </c>
      <c r="C31" s="41"/>
      <c r="D31" s="41">
        <v>130000</v>
      </c>
      <c r="E31" s="2"/>
    </row>
    <row r="32" spans="1:4" s="54" customFormat="1" ht="24.75" customHeight="1">
      <c r="A32" s="53"/>
      <c r="B32" s="2" t="s">
        <v>54</v>
      </c>
      <c r="C32" s="2"/>
      <c r="D32" s="41">
        <v>123401286</v>
      </c>
    </row>
    <row r="33" spans="1:4" s="54" customFormat="1" ht="24.75" customHeight="1">
      <c r="A33" s="53"/>
      <c r="B33" s="2" t="s">
        <v>55</v>
      </c>
      <c r="C33" s="2"/>
      <c r="D33" s="41">
        <v>41869433</v>
      </c>
    </row>
    <row r="34" spans="1:4" s="54" customFormat="1" ht="24.75" customHeight="1">
      <c r="A34" s="53"/>
      <c r="B34" s="2" t="s">
        <v>56</v>
      </c>
      <c r="C34" s="2"/>
      <c r="D34" s="41">
        <v>5306063</v>
      </c>
    </row>
    <row r="35" spans="1:5" s="54" customFormat="1" ht="24.75" customHeight="1">
      <c r="A35" s="53"/>
      <c r="B35" s="2" t="s">
        <v>57</v>
      </c>
      <c r="C35" s="2"/>
      <c r="D35" s="41">
        <v>959764</v>
      </c>
      <c r="E35" s="2"/>
    </row>
    <row r="36" spans="1:5" s="54" customFormat="1" ht="24.75" customHeight="1">
      <c r="A36" s="53"/>
      <c r="B36" s="2" t="s">
        <v>24</v>
      </c>
      <c r="C36" s="2"/>
      <c r="D36" s="41">
        <v>543848</v>
      </c>
      <c r="E36" s="2"/>
    </row>
    <row r="37" spans="1:5" s="54" customFormat="1" ht="24.75" customHeight="1">
      <c r="A37" s="53"/>
      <c r="B37" s="2" t="s">
        <v>58</v>
      </c>
      <c r="C37" s="2"/>
      <c r="D37" s="41">
        <v>9002644</v>
      </c>
      <c r="E37" s="2"/>
    </row>
    <row r="38" spans="1:5" s="54" customFormat="1" ht="24.75" customHeight="1">
      <c r="A38" s="53"/>
      <c r="B38" s="2" t="s">
        <v>59</v>
      </c>
      <c r="C38" s="41"/>
      <c r="D38" s="41">
        <v>17754631</v>
      </c>
      <c r="E38" s="2"/>
    </row>
    <row r="39" spans="1:5" s="54" customFormat="1" ht="24.75" customHeight="1" thickBot="1">
      <c r="A39" s="53"/>
      <c r="B39" s="2" t="s">
        <v>60</v>
      </c>
      <c r="C39" s="41"/>
      <c r="D39" s="41">
        <v>153759059</v>
      </c>
      <c r="E39" s="2"/>
    </row>
    <row r="40" spans="2:5" s="54" customFormat="1" ht="23.25" customHeight="1" thickBot="1">
      <c r="B40" s="2" t="s">
        <v>38</v>
      </c>
      <c r="C40" s="2"/>
      <c r="D40" s="42">
        <f>SUM(D18:D39)</f>
        <v>1344715645</v>
      </c>
      <c r="E40" s="2"/>
    </row>
    <row r="41" spans="2:5" ht="3.75" customHeight="1" thickBot="1">
      <c r="B41" s="2"/>
      <c r="C41" s="2"/>
      <c r="D41" s="45"/>
      <c r="E41" s="4"/>
    </row>
    <row r="42" ht="16.5" customHeight="1"/>
    <row r="43" spans="1:2" ht="15.75">
      <c r="A43" s="1" t="s">
        <v>40</v>
      </c>
      <c r="B43" s="2" t="s">
        <v>61</v>
      </c>
    </row>
    <row r="44" ht="16.5" customHeight="1"/>
    <row r="45" ht="16.5" customHeight="1"/>
    <row r="46" spans="1:5" ht="15">
      <c r="A46" s="7"/>
      <c r="B46" s="6"/>
      <c r="C46" s="46"/>
      <c r="D46" s="46"/>
      <c r="E46" s="4"/>
    </row>
    <row r="47" spans="2:5" ht="15">
      <c r="B47" s="4"/>
      <c r="C47" s="4"/>
      <c r="D47" s="4"/>
      <c r="E47" s="4"/>
    </row>
  </sheetData>
  <printOptions horizontalCentered="1"/>
  <pageMargins left="0.25" right="0.25" top="0.5" bottom="0.25" header="0.5" footer="0.5"/>
  <pageSetup horizontalDpi="600" verticalDpi="600" orientation="portrait" scale="72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36"/>
  <sheetViews>
    <sheetView defaultGridColor="0" zoomScale="87" zoomScaleNormal="87" colorId="22" workbookViewId="0" topLeftCell="A1">
      <selection activeCell="D10" sqref="D10"/>
    </sheetView>
  </sheetViews>
  <sheetFormatPr defaultColWidth="9.77734375" defaultRowHeight="15"/>
  <cols>
    <col min="1" max="1" width="3.77734375" style="1" customWidth="1"/>
    <col min="2" max="2" width="4.6640625" style="1" customWidth="1"/>
    <col min="3" max="3" width="37.10546875" style="1" bestFit="1" customWidth="1"/>
    <col min="4" max="4" width="12.77734375" style="1" customWidth="1"/>
    <col min="5" max="5" width="2.77734375" style="1" customWidth="1"/>
    <col min="6" max="6" width="12.77734375" style="1" customWidth="1"/>
    <col min="7" max="7" width="2.77734375" style="1" customWidth="1"/>
    <col min="8" max="8" width="12.77734375" style="1" customWidth="1"/>
    <col min="9" max="9" width="2.77734375" style="1" customWidth="1"/>
    <col min="10" max="10" width="11.77734375" style="1" customWidth="1"/>
    <col min="11" max="11" width="2.77734375" style="1" customWidth="1"/>
    <col min="12" max="12" width="11.77734375" style="1" customWidth="1"/>
    <col min="13" max="16384" width="9.77734375" style="1" customWidth="1"/>
  </cols>
  <sheetData>
    <row r="1" ht="15.75">
      <c r="L1" s="2"/>
    </row>
    <row r="2" ht="15">
      <c r="L2" s="3"/>
    </row>
    <row r="5" spans="2:12" ht="27" customHeight="1">
      <c r="B5" s="5" t="s">
        <v>62</v>
      </c>
      <c r="C5" s="6"/>
      <c r="D5" s="5"/>
      <c r="E5" s="7"/>
      <c r="F5" s="6"/>
      <c r="G5" s="6"/>
      <c r="H5" s="6"/>
      <c r="I5" s="6"/>
      <c r="J5" s="6"/>
      <c r="K5" s="6"/>
      <c r="L5" s="8"/>
    </row>
    <row r="6" spans="2:12" ht="18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ht="18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8" customHeight="1">
      <c r="B8" s="4"/>
      <c r="C8" s="4"/>
      <c r="D8" s="9" t="s">
        <v>63</v>
      </c>
      <c r="E8" s="4"/>
      <c r="F8" s="9" t="s">
        <v>64</v>
      </c>
      <c r="G8" s="4"/>
      <c r="H8" s="9" t="s">
        <v>65</v>
      </c>
      <c r="I8" s="4"/>
      <c r="J8" s="4"/>
      <c r="K8" s="4"/>
      <c r="L8" s="4"/>
    </row>
    <row r="9" spans="2:12" ht="18" customHeight="1" thickBot="1">
      <c r="B9" s="4"/>
      <c r="C9" s="4"/>
      <c r="D9" s="10" t="s">
        <v>66</v>
      </c>
      <c r="E9" s="4"/>
      <c r="F9" s="10" t="s">
        <v>67</v>
      </c>
      <c r="G9" s="4"/>
      <c r="H9" s="10" t="s">
        <v>68</v>
      </c>
      <c r="I9" s="4"/>
      <c r="J9" s="10" t="s">
        <v>36</v>
      </c>
      <c r="K9" s="4"/>
      <c r="L9" s="10" t="s">
        <v>37</v>
      </c>
    </row>
    <row r="10" spans="2:12" ht="18" customHeight="1">
      <c r="B10" s="16" t="s">
        <v>40</v>
      </c>
      <c r="C10" s="4" t="s">
        <v>69</v>
      </c>
      <c r="D10" s="11">
        <f>SUM(F10:L10)</f>
        <v>243243251</v>
      </c>
      <c r="E10" s="11"/>
      <c r="F10" s="11">
        <v>200085868</v>
      </c>
      <c r="G10" s="11"/>
      <c r="H10" s="11">
        <v>13811895</v>
      </c>
      <c r="I10" s="11"/>
      <c r="J10" s="11">
        <v>1558428</v>
      </c>
      <c r="K10" s="11"/>
      <c r="L10" s="11">
        <v>27787060</v>
      </c>
    </row>
    <row r="11" spans="2:12" ht="18" customHeight="1" hidden="1">
      <c r="B11" s="16" t="s">
        <v>40</v>
      </c>
      <c r="C11" s="4" t="s">
        <v>70</v>
      </c>
      <c r="D11" s="12">
        <f>SUM(F11:L11)</f>
        <v>0</v>
      </c>
      <c r="E11" s="12"/>
      <c r="F11" s="12">
        <v>0</v>
      </c>
      <c r="G11" s="12"/>
      <c r="H11" s="12">
        <v>0</v>
      </c>
      <c r="I11" s="12"/>
      <c r="J11" s="12">
        <v>0</v>
      </c>
      <c r="K11" s="12"/>
      <c r="L11" s="12">
        <v>0</v>
      </c>
    </row>
    <row r="12" spans="2:12" ht="18" customHeight="1">
      <c r="B12" s="16" t="s">
        <v>40</v>
      </c>
      <c r="C12" s="4" t="s">
        <v>71</v>
      </c>
      <c r="D12" s="12">
        <f aca="true" t="shared" si="0" ref="D12:D29">SUM(F12:L12)</f>
        <v>2838397</v>
      </c>
      <c r="E12" s="12"/>
      <c r="F12" s="12">
        <v>865152</v>
      </c>
      <c r="G12" s="12"/>
      <c r="H12" s="12">
        <v>1582606</v>
      </c>
      <c r="I12" s="12"/>
      <c r="J12" s="12">
        <v>390639</v>
      </c>
      <c r="K12" s="12"/>
      <c r="L12" s="12">
        <v>0</v>
      </c>
    </row>
    <row r="13" spans="2:12" ht="18" customHeight="1">
      <c r="B13" s="16" t="s">
        <v>40</v>
      </c>
      <c r="C13" s="4" t="s">
        <v>72</v>
      </c>
      <c r="D13" s="12">
        <f t="shared" si="0"/>
        <v>53257001</v>
      </c>
      <c r="E13" s="12"/>
      <c r="F13" s="12">
        <v>25509044</v>
      </c>
      <c r="G13" s="12"/>
      <c r="H13" s="12">
        <v>22661778</v>
      </c>
      <c r="I13" s="12"/>
      <c r="J13" s="12">
        <v>5086179</v>
      </c>
      <c r="K13" s="12"/>
      <c r="L13" s="12">
        <v>0</v>
      </c>
    </row>
    <row r="14" spans="2:12" ht="18" customHeight="1">
      <c r="B14" s="16" t="s">
        <v>40</v>
      </c>
      <c r="C14" s="4" t="s">
        <v>73</v>
      </c>
      <c r="D14" s="12">
        <f t="shared" si="0"/>
        <v>14000000</v>
      </c>
      <c r="E14" s="12"/>
      <c r="F14" s="12">
        <v>6674282</v>
      </c>
      <c r="G14" s="12"/>
      <c r="H14" s="12">
        <v>7055718</v>
      </c>
      <c r="I14" s="12"/>
      <c r="J14" s="12">
        <v>270000</v>
      </c>
      <c r="K14" s="12"/>
      <c r="L14" s="12">
        <v>0</v>
      </c>
    </row>
    <row r="15" spans="2:12" ht="18" customHeight="1">
      <c r="B15" s="16" t="s">
        <v>40</v>
      </c>
      <c r="C15" s="4" t="s">
        <v>74</v>
      </c>
      <c r="D15" s="12">
        <f t="shared" si="0"/>
        <v>22056800</v>
      </c>
      <c r="E15" s="12"/>
      <c r="F15" s="12">
        <v>10087663</v>
      </c>
      <c r="G15" s="12"/>
      <c r="H15" s="12">
        <v>7972462</v>
      </c>
      <c r="I15" s="12"/>
      <c r="J15" s="12">
        <v>8000</v>
      </c>
      <c r="K15" s="12"/>
      <c r="L15" s="12">
        <v>3988675</v>
      </c>
    </row>
    <row r="16" spans="2:12" ht="18" customHeight="1">
      <c r="B16" s="16" t="s">
        <v>40</v>
      </c>
      <c r="C16" s="4" t="s">
        <v>75</v>
      </c>
      <c r="D16" s="12">
        <f t="shared" si="0"/>
        <v>2800000</v>
      </c>
      <c r="E16" s="12"/>
      <c r="F16" s="12">
        <v>15000</v>
      </c>
      <c r="G16" s="12"/>
      <c r="H16" s="12">
        <v>2785000</v>
      </c>
      <c r="I16" s="12"/>
      <c r="J16" s="12">
        <v>0</v>
      </c>
      <c r="K16" s="12"/>
      <c r="L16" s="12">
        <v>0</v>
      </c>
    </row>
    <row r="17" spans="1:12" ht="18" customHeight="1">
      <c r="A17" s="13"/>
      <c r="B17" s="16"/>
      <c r="C17" s="4" t="s">
        <v>76</v>
      </c>
      <c r="D17" s="12">
        <f t="shared" si="0"/>
        <v>590100000</v>
      </c>
      <c r="E17" s="12"/>
      <c r="F17" s="12">
        <v>370104805</v>
      </c>
      <c r="G17" s="12"/>
      <c r="H17" s="12">
        <v>184933485</v>
      </c>
      <c r="I17" s="12"/>
      <c r="J17" s="12">
        <v>27530510</v>
      </c>
      <c r="K17" s="12"/>
      <c r="L17" s="12">
        <v>7531200</v>
      </c>
    </row>
    <row r="18" spans="1:12" ht="18" customHeight="1">
      <c r="A18" s="50"/>
      <c r="B18" s="16" t="s">
        <v>40</v>
      </c>
      <c r="C18" s="4" t="s">
        <v>77</v>
      </c>
      <c r="D18" s="12">
        <f t="shared" si="0"/>
        <v>4271800</v>
      </c>
      <c r="E18" s="12"/>
      <c r="F18" s="12">
        <v>2156779</v>
      </c>
      <c r="G18" s="12"/>
      <c r="H18" s="12">
        <v>742020</v>
      </c>
      <c r="I18" s="12"/>
      <c r="J18" s="12">
        <v>1373001</v>
      </c>
      <c r="K18" s="12"/>
      <c r="L18" s="12">
        <v>0</v>
      </c>
    </row>
    <row r="19" spans="2:12" ht="18" customHeight="1">
      <c r="B19" s="16" t="s">
        <v>40</v>
      </c>
      <c r="C19" s="4" t="s">
        <v>78</v>
      </c>
      <c r="D19" s="12">
        <f t="shared" si="0"/>
        <v>30200000</v>
      </c>
      <c r="E19" s="12"/>
      <c r="F19" s="12">
        <v>19117482</v>
      </c>
      <c r="G19" s="12"/>
      <c r="H19" s="12">
        <v>10452777</v>
      </c>
      <c r="I19" s="12"/>
      <c r="J19" s="12">
        <v>17241</v>
      </c>
      <c r="K19" s="12"/>
      <c r="L19" s="12">
        <v>612500</v>
      </c>
    </row>
    <row r="20" spans="2:12" ht="18" customHeight="1">
      <c r="B20" s="16"/>
      <c r="C20" s="4" t="s">
        <v>79</v>
      </c>
      <c r="D20" s="12">
        <f t="shared" si="0"/>
        <v>29221668</v>
      </c>
      <c r="E20" s="12"/>
      <c r="F20" s="12">
        <v>7587886</v>
      </c>
      <c r="G20" s="12"/>
      <c r="H20" s="12">
        <v>19499381</v>
      </c>
      <c r="I20" s="12"/>
      <c r="J20" s="12">
        <v>2134401</v>
      </c>
      <c r="K20" s="12"/>
      <c r="L20" s="12">
        <v>0</v>
      </c>
    </row>
    <row r="21" spans="2:12" ht="18" customHeight="1">
      <c r="B21" s="16" t="s">
        <v>40</v>
      </c>
      <c r="C21" s="4" t="s">
        <v>29</v>
      </c>
      <c r="D21" s="12">
        <f t="shared" si="0"/>
        <v>130000</v>
      </c>
      <c r="E21" s="12"/>
      <c r="F21" s="12">
        <v>0</v>
      </c>
      <c r="G21" s="12"/>
      <c r="H21" s="12">
        <v>130000</v>
      </c>
      <c r="I21" s="12"/>
      <c r="J21" s="12">
        <v>0</v>
      </c>
      <c r="K21" s="12"/>
      <c r="L21" s="12"/>
    </row>
    <row r="22" spans="2:12" ht="18" customHeight="1">
      <c r="B22" s="4"/>
      <c r="C22" s="4" t="s">
        <v>80</v>
      </c>
      <c r="D22" s="12">
        <f t="shared" si="0"/>
        <v>123401286</v>
      </c>
      <c r="E22" s="12"/>
      <c r="F22" s="12">
        <v>74481165</v>
      </c>
      <c r="G22" s="12"/>
      <c r="H22" s="12">
        <v>42035732</v>
      </c>
      <c r="I22" s="12"/>
      <c r="J22" s="12">
        <v>6884389</v>
      </c>
      <c r="K22" s="12"/>
      <c r="L22" s="12">
        <v>0</v>
      </c>
    </row>
    <row r="23" spans="2:12" ht="18" customHeight="1">
      <c r="B23" s="4"/>
      <c r="C23" s="4" t="s">
        <v>81</v>
      </c>
      <c r="D23" s="12">
        <f t="shared" si="0"/>
        <v>41869433</v>
      </c>
      <c r="E23" s="12"/>
      <c r="F23" s="12">
        <v>11855934</v>
      </c>
      <c r="G23" s="12"/>
      <c r="H23" s="12">
        <v>29259416</v>
      </c>
      <c r="I23" s="12"/>
      <c r="J23" s="12">
        <v>754083</v>
      </c>
      <c r="K23" s="12"/>
      <c r="L23" s="12">
        <v>0</v>
      </c>
    </row>
    <row r="24" spans="2:12" ht="18" customHeight="1">
      <c r="B24" s="4"/>
      <c r="C24" s="4" t="s">
        <v>82</v>
      </c>
      <c r="D24" s="12">
        <f t="shared" si="0"/>
        <v>5306063</v>
      </c>
      <c r="E24" s="12"/>
      <c r="F24" s="12">
        <v>1820677</v>
      </c>
      <c r="G24" s="12"/>
      <c r="H24" s="12">
        <v>2448867</v>
      </c>
      <c r="I24" s="12"/>
      <c r="J24" s="12">
        <v>1036519</v>
      </c>
      <c r="K24" s="12"/>
      <c r="L24" s="12">
        <v>0</v>
      </c>
    </row>
    <row r="25" spans="2:12" ht="18" customHeight="1">
      <c r="B25" s="4"/>
      <c r="C25" s="4" t="s">
        <v>83</v>
      </c>
      <c r="D25" s="12">
        <f t="shared" si="0"/>
        <v>959764</v>
      </c>
      <c r="E25" s="12"/>
      <c r="F25" s="12">
        <v>1444750</v>
      </c>
      <c r="G25" s="12"/>
      <c r="H25" s="12">
        <v>-522612</v>
      </c>
      <c r="I25" s="12"/>
      <c r="J25" s="12">
        <v>37626</v>
      </c>
      <c r="K25" s="12"/>
      <c r="L25" s="12">
        <v>0</v>
      </c>
    </row>
    <row r="26" spans="2:12" ht="18" customHeight="1">
      <c r="B26" s="4"/>
      <c r="C26" s="4" t="s">
        <v>23</v>
      </c>
      <c r="D26" s="12">
        <f t="shared" si="0"/>
        <v>543848</v>
      </c>
      <c r="E26" s="12"/>
      <c r="F26" s="12">
        <v>22651</v>
      </c>
      <c r="G26" s="12"/>
      <c r="H26" s="12">
        <v>521197</v>
      </c>
      <c r="I26" s="12"/>
      <c r="J26" s="12">
        <v>0</v>
      </c>
      <c r="K26" s="12"/>
      <c r="L26" s="12">
        <v>0</v>
      </c>
    </row>
    <row r="27" spans="2:12" ht="18" customHeight="1">
      <c r="B27" s="4"/>
      <c r="C27" s="4" t="s">
        <v>84</v>
      </c>
      <c r="D27" s="12">
        <f t="shared" si="0"/>
        <v>9002644</v>
      </c>
      <c r="E27" s="12"/>
      <c r="F27" s="12">
        <v>8326076</v>
      </c>
      <c r="G27" s="12"/>
      <c r="H27" s="12">
        <v>671704</v>
      </c>
      <c r="I27" s="12"/>
      <c r="J27" s="12">
        <v>4864</v>
      </c>
      <c r="K27" s="12"/>
      <c r="L27" s="12">
        <v>0</v>
      </c>
    </row>
    <row r="28" spans="2:12" ht="18" customHeight="1">
      <c r="B28" s="4"/>
      <c r="C28" s="4" t="s">
        <v>85</v>
      </c>
      <c r="D28" s="12">
        <f t="shared" si="0"/>
        <v>17754631</v>
      </c>
      <c r="E28" s="12"/>
      <c r="F28" s="12">
        <v>10340518</v>
      </c>
      <c r="G28" s="12"/>
      <c r="H28" s="12">
        <v>7414113</v>
      </c>
      <c r="I28" s="12"/>
      <c r="J28" s="12">
        <v>0</v>
      </c>
      <c r="K28" s="12"/>
      <c r="L28" s="12">
        <v>0</v>
      </c>
    </row>
    <row r="29" spans="2:12" ht="18" customHeight="1" thickBot="1">
      <c r="B29" s="4"/>
      <c r="C29" s="4" t="s">
        <v>86</v>
      </c>
      <c r="D29" s="12">
        <f t="shared" si="0"/>
        <v>153759059</v>
      </c>
      <c r="E29" s="12"/>
      <c r="F29" s="12">
        <v>104049521</v>
      </c>
      <c r="G29" s="12"/>
      <c r="H29" s="12">
        <v>48703672</v>
      </c>
      <c r="I29" s="12"/>
      <c r="J29" s="12">
        <v>1005866</v>
      </c>
      <c r="K29" s="12"/>
      <c r="L29" s="12">
        <v>0</v>
      </c>
    </row>
    <row r="30" spans="2:12" ht="18.75" customHeight="1" thickBot="1">
      <c r="B30" s="4"/>
      <c r="C30" s="4" t="s">
        <v>87</v>
      </c>
      <c r="D30" s="14">
        <f>SUM(D10:D29)</f>
        <v>1344715645</v>
      </c>
      <c r="E30" s="11"/>
      <c r="F30" s="14">
        <f>SUM(F10:F29)</f>
        <v>854545253</v>
      </c>
      <c r="G30" s="11"/>
      <c r="H30" s="14">
        <v>402159211</v>
      </c>
      <c r="I30" s="11"/>
      <c r="J30" s="14">
        <f>SUM(J10:J29)</f>
        <v>48091746</v>
      </c>
      <c r="K30" s="11"/>
      <c r="L30" s="14">
        <f>SUM(L10:L29)</f>
        <v>39919435</v>
      </c>
    </row>
    <row r="31" spans="3:12" ht="3.75" customHeight="1" thickBot="1">
      <c r="C31" s="4"/>
      <c r="D31" s="15"/>
      <c r="E31" s="12"/>
      <c r="F31" s="15"/>
      <c r="G31" s="12"/>
      <c r="H31" s="15"/>
      <c r="I31" s="12"/>
      <c r="J31" s="15"/>
      <c r="K31" s="12"/>
      <c r="L31" s="15"/>
    </row>
    <row r="32" spans="4:12" ht="3.75" customHeight="1">
      <c r="D32" s="17"/>
      <c r="E32" s="17"/>
      <c r="F32" s="17"/>
      <c r="G32" s="17"/>
      <c r="H32" s="17"/>
      <c r="I32" s="17"/>
      <c r="J32" s="17"/>
      <c r="K32" s="17"/>
      <c r="L32" s="17"/>
    </row>
    <row r="33" spans="4:12" ht="3.75" customHeight="1">
      <c r="D33" s="17"/>
      <c r="E33" s="17"/>
      <c r="F33" s="17"/>
      <c r="G33" s="17"/>
      <c r="H33" s="17"/>
      <c r="I33" s="17"/>
      <c r="J33" s="17"/>
      <c r="K33" s="17"/>
      <c r="L33" s="17"/>
    </row>
    <row r="34" spans="4:12" ht="3.75" customHeight="1">
      <c r="D34" s="17"/>
      <c r="E34" s="17"/>
      <c r="F34" s="17"/>
      <c r="G34" s="17"/>
      <c r="H34" s="17"/>
      <c r="I34" s="17"/>
      <c r="J34" s="17"/>
      <c r="K34" s="17"/>
      <c r="L34" s="17"/>
    </row>
    <row r="35" spans="4:12" ht="18" customHeight="1">
      <c r="D35" s="4"/>
      <c r="E35" s="4"/>
      <c r="F35" s="4"/>
      <c r="G35" s="4"/>
      <c r="H35" s="4"/>
      <c r="I35" s="4"/>
      <c r="J35" s="4"/>
      <c r="K35" s="4"/>
      <c r="L35" s="4"/>
    </row>
    <row r="36" spans="2:12" ht="18" customHeight="1">
      <c r="B36" s="4"/>
      <c r="C36" s="4" t="s">
        <v>88</v>
      </c>
      <c r="E36" s="4"/>
      <c r="F36" s="4"/>
      <c r="G36" s="4"/>
      <c r="H36" s="4"/>
      <c r="I36" s="4"/>
      <c r="J36" s="4"/>
      <c r="K36" s="4"/>
      <c r="L36" s="4"/>
    </row>
  </sheetData>
  <printOptions/>
  <pageMargins left="0.51" right="0.59" top="0.3" bottom="0.6" header="0.5" footer="0.5"/>
  <pageSetup fitToHeight="1" fitToWidth="1" horizontalDpi="600" verticalDpi="600" orientation="landscape" scale="89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28"/>
  <sheetViews>
    <sheetView defaultGridColor="0" zoomScale="87" zoomScaleNormal="87" colorId="22" workbookViewId="0" topLeftCell="A1">
      <selection activeCell="A1" sqref="A1"/>
    </sheetView>
  </sheetViews>
  <sheetFormatPr defaultColWidth="9.77734375" defaultRowHeight="15"/>
  <cols>
    <col min="1" max="1" width="3.77734375" style="1" customWidth="1"/>
    <col min="2" max="2" width="4.77734375" style="1" customWidth="1"/>
    <col min="3" max="3" width="30.88671875" style="1" bestFit="1" customWidth="1"/>
    <col min="4" max="4" width="12.77734375" style="1" customWidth="1"/>
    <col min="5" max="5" width="2.77734375" style="1" customWidth="1"/>
    <col min="6" max="6" width="12.77734375" style="1" customWidth="1"/>
    <col min="7" max="7" width="2.77734375" style="1" customWidth="1"/>
    <col min="8" max="8" width="12.77734375" style="1" customWidth="1"/>
    <col min="9" max="9" width="2.77734375" style="1" customWidth="1"/>
    <col min="10" max="10" width="12.77734375" style="1" customWidth="1"/>
    <col min="11" max="11" width="2.77734375" style="1" customWidth="1"/>
    <col min="12" max="12" width="12.77734375" style="1" customWidth="1"/>
    <col min="13" max="16384" width="9.77734375" style="1" customWidth="1"/>
  </cols>
  <sheetData>
    <row r="1" ht="15.75">
      <c r="L1" s="2"/>
    </row>
    <row r="2" ht="15">
      <c r="L2" s="3"/>
    </row>
    <row r="5" spans="2:12" ht="24" customHeight="1">
      <c r="B5" s="4"/>
      <c r="C5" s="5" t="s">
        <v>89</v>
      </c>
      <c r="D5" s="5"/>
      <c r="E5" s="6"/>
      <c r="F5" s="7"/>
      <c r="G5" s="6"/>
      <c r="H5" s="6"/>
      <c r="I5" s="6"/>
      <c r="J5" s="6"/>
      <c r="K5" s="6" t="s">
        <v>90</v>
      </c>
      <c r="L5" s="8"/>
    </row>
    <row r="6" spans="2:12" ht="12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ht="24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9.5" customHeight="1">
      <c r="B8" s="4"/>
      <c r="C8" s="4"/>
      <c r="D8" s="9" t="s">
        <v>63</v>
      </c>
      <c r="E8" s="4"/>
      <c r="F8" s="9" t="s">
        <v>64</v>
      </c>
      <c r="G8" s="4"/>
      <c r="H8" s="9" t="s">
        <v>65</v>
      </c>
      <c r="I8" s="4"/>
      <c r="J8" s="4"/>
      <c r="K8" s="4"/>
      <c r="L8" s="4"/>
    </row>
    <row r="9" spans="2:12" ht="19.5" customHeight="1" thickBot="1">
      <c r="B9" s="4"/>
      <c r="C9" s="4"/>
      <c r="D9" s="10" t="s">
        <v>66</v>
      </c>
      <c r="E9" s="4"/>
      <c r="F9" s="10" t="s">
        <v>67</v>
      </c>
      <c r="G9" s="4"/>
      <c r="H9" s="10" t="s">
        <v>68</v>
      </c>
      <c r="I9" s="4"/>
      <c r="J9" s="10" t="s">
        <v>36</v>
      </c>
      <c r="K9" s="4"/>
      <c r="L9" s="10" t="s">
        <v>37</v>
      </c>
    </row>
    <row r="10" spans="2:12" ht="24" customHeight="1">
      <c r="B10" s="4"/>
      <c r="C10" s="4" t="s">
        <v>91</v>
      </c>
      <c r="D10" s="11">
        <f aca="true" t="shared" si="0" ref="D10:D23">SUM(F10:L10)</f>
        <v>360420343</v>
      </c>
      <c r="E10" s="11"/>
      <c r="F10" s="11">
        <v>272465415</v>
      </c>
      <c r="G10" s="11"/>
      <c r="H10" s="11">
        <v>82327650</v>
      </c>
      <c r="I10" s="11"/>
      <c r="J10" s="11">
        <v>5627278</v>
      </c>
      <c r="K10" s="11"/>
      <c r="L10" s="11">
        <v>0</v>
      </c>
    </row>
    <row r="11" spans="2:12" ht="24" customHeight="1">
      <c r="B11" s="4"/>
      <c r="C11" s="4" t="s">
        <v>92</v>
      </c>
      <c r="D11" s="12">
        <f t="shared" si="0"/>
        <v>17341476</v>
      </c>
      <c r="E11" s="12"/>
      <c r="F11" s="12">
        <v>8226926</v>
      </c>
      <c r="G11" s="12"/>
      <c r="H11" s="12">
        <v>8386336</v>
      </c>
      <c r="I11" s="12"/>
      <c r="J11" s="12">
        <v>728214</v>
      </c>
      <c r="K11" s="12"/>
      <c r="L11" s="12">
        <v>0</v>
      </c>
    </row>
    <row r="12" spans="2:12" ht="24" customHeight="1">
      <c r="B12" s="4"/>
      <c r="C12" s="4" t="s">
        <v>93</v>
      </c>
      <c r="D12" s="12">
        <f t="shared" si="0"/>
        <v>115613218</v>
      </c>
      <c r="E12" s="12"/>
      <c r="F12" s="12">
        <v>76808989</v>
      </c>
      <c r="G12" s="12"/>
      <c r="H12" s="12">
        <v>32254954</v>
      </c>
      <c r="I12" s="12"/>
      <c r="J12" s="12">
        <v>6549275</v>
      </c>
      <c r="K12" s="12"/>
      <c r="L12" s="12">
        <v>0</v>
      </c>
    </row>
    <row r="13" spans="2:12" ht="24" customHeight="1">
      <c r="B13" s="4"/>
      <c r="C13" s="4" t="s">
        <v>94</v>
      </c>
      <c r="D13" s="12">
        <f t="shared" si="0"/>
        <v>11881408</v>
      </c>
      <c r="E13" s="12"/>
      <c r="F13" s="12">
        <v>6338771</v>
      </c>
      <c r="G13" s="12"/>
      <c r="H13" s="12">
        <v>5079331</v>
      </c>
      <c r="I13" s="12"/>
      <c r="J13" s="12">
        <v>463306</v>
      </c>
      <c r="K13" s="12"/>
      <c r="L13" s="12">
        <v>0</v>
      </c>
    </row>
    <row r="14" spans="2:12" ht="24" customHeight="1">
      <c r="B14" s="4"/>
      <c r="C14" s="4" t="s">
        <v>95</v>
      </c>
      <c r="D14" s="12">
        <f t="shared" si="0"/>
        <v>12474949</v>
      </c>
      <c r="E14" s="12"/>
      <c r="F14" s="12">
        <v>6061246</v>
      </c>
      <c r="G14" s="12"/>
      <c r="H14" s="12">
        <v>6406862</v>
      </c>
      <c r="I14" s="12"/>
      <c r="J14" s="12">
        <v>6841</v>
      </c>
      <c r="K14" s="12"/>
      <c r="L14" s="12">
        <v>0</v>
      </c>
    </row>
    <row r="15" spans="1:12" ht="24" customHeight="1">
      <c r="A15" s="51"/>
      <c r="B15" s="4"/>
      <c r="C15" s="4" t="s">
        <v>96</v>
      </c>
      <c r="D15" s="12">
        <f t="shared" si="0"/>
        <v>23040581</v>
      </c>
      <c r="E15" s="12"/>
      <c r="F15" s="12">
        <v>14647514</v>
      </c>
      <c r="G15" s="12"/>
      <c r="H15" s="12">
        <v>6824009</v>
      </c>
      <c r="I15" s="12"/>
      <c r="J15" s="12">
        <v>1569058</v>
      </c>
      <c r="K15" s="12"/>
      <c r="L15" s="12">
        <v>0</v>
      </c>
    </row>
    <row r="16" spans="1:12" ht="24" customHeight="1">
      <c r="A16" s="13"/>
      <c r="B16" s="4"/>
      <c r="C16" s="4" t="s">
        <v>97</v>
      </c>
      <c r="D16" s="12">
        <f t="shared" si="0"/>
        <v>53347730</v>
      </c>
      <c r="E16" s="12"/>
      <c r="F16" s="12">
        <v>17826519</v>
      </c>
      <c r="G16" s="12"/>
      <c r="H16" s="12">
        <v>7571878</v>
      </c>
      <c r="I16" s="12"/>
      <c r="J16" s="12">
        <v>162273</v>
      </c>
      <c r="K16" s="12"/>
      <c r="L16" s="12">
        <v>27787060</v>
      </c>
    </row>
    <row r="17" spans="2:12" ht="24" customHeight="1">
      <c r="B17" s="4"/>
      <c r="C17" s="4" t="s">
        <v>98</v>
      </c>
      <c r="D17" s="12">
        <f t="shared" si="0"/>
        <v>52684612</v>
      </c>
      <c r="E17" s="12"/>
      <c r="F17" s="12">
        <v>29381133</v>
      </c>
      <c r="G17" s="12"/>
      <c r="H17" s="12">
        <v>21883580</v>
      </c>
      <c r="I17" s="12"/>
      <c r="J17" s="12">
        <v>1419899</v>
      </c>
      <c r="K17" s="12"/>
      <c r="L17" s="12">
        <v>0</v>
      </c>
    </row>
    <row r="18" spans="2:12" ht="24" customHeight="1">
      <c r="B18" s="4"/>
      <c r="C18" s="4" t="s">
        <v>99</v>
      </c>
      <c r="D18" s="12">
        <f t="shared" si="0"/>
        <v>37668795</v>
      </c>
      <c r="E18" s="12"/>
      <c r="F18" s="12">
        <v>23287215</v>
      </c>
      <c r="G18" s="12"/>
      <c r="H18" s="12">
        <v>10983079</v>
      </c>
      <c r="I18" s="12"/>
      <c r="J18" s="12">
        <v>3398501</v>
      </c>
      <c r="K18" s="12"/>
      <c r="L18" s="12">
        <v>0</v>
      </c>
    </row>
    <row r="19" spans="2:12" ht="24" customHeight="1">
      <c r="B19" s="4"/>
      <c r="C19" s="4" t="s">
        <v>100</v>
      </c>
      <c r="D19" s="12">
        <f t="shared" si="0"/>
        <v>30924481</v>
      </c>
      <c r="E19" s="12"/>
      <c r="F19" s="12">
        <v>15953827</v>
      </c>
      <c r="G19" s="12"/>
      <c r="H19" s="12">
        <v>10894800</v>
      </c>
      <c r="I19" s="12"/>
      <c r="J19" s="12">
        <v>87179</v>
      </c>
      <c r="K19" s="12"/>
      <c r="L19" s="12">
        <v>3988675</v>
      </c>
    </row>
    <row r="20" spans="2:12" ht="24" customHeight="1">
      <c r="B20" s="4"/>
      <c r="C20" s="4" t="s">
        <v>30</v>
      </c>
      <c r="D20" s="12">
        <f t="shared" si="0"/>
        <v>11111285</v>
      </c>
      <c r="E20" s="12"/>
      <c r="F20" s="12">
        <v>4546180</v>
      </c>
      <c r="G20" s="12"/>
      <c r="H20" s="12">
        <v>6241800</v>
      </c>
      <c r="I20" s="12"/>
      <c r="J20" s="12">
        <v>323305</v>
      </c>
      <c r="K20" s="12"/>
      <c r="L20" s="12">
        <v>0</v>
      </c>
    </row>
    <row r="21" spans="2:12" ht="24" customHeight="1">
      <c r="B21" s="4"/>
      <c r="C21" s="4" t="s">
        <v>101</v>
      </c>
      <c r="D21" s="12">
        <f t="shared" si="0"/>
        <v>579486729</v>
      </c>
      <c r="E21" s="12"/>
      <c r="F21" s="12">
        <v>358009535</v>
      </c>
      <c r="G21" s="12"/>
      <c r="H21" s="12">
        <v>186194915</v>
      </c>
      <c r="I21" s="12"/>
      <c r="J21" s="12">
        <v>27751079</v>
      </c>
      <c r="K21" s="12"/>
      <c r="L21" s="12">
        <v>7531200</v>
      </c>
    </row>
    <row r="22" spans="2:12" ht="24" customHeight="1">
      <c r="B22" s="4"/>
      <c r="C22" s="4" t="s">
        <v>102</v>
      </c>
      <c r="D22" s="12">
        <f t="shared" si="0"/>
        <v>8721178</v>
      </c>
      <c r="F22" s="12">
        <v>2094726</v>
      </c>
      <c r="G22" s="4"/>
      <c r="H22" s="12">
        <v>6626452</v>
      </c>
      <c r="I22" s="4"/>
      <c r="J22" s="12">
        <v>0</v>
      </c>
      <c r="K22" s="4"/>
      <c r="L22" s="12">
        <v>0</v>
      </c>
    </row>
    <row r="23" spans="2:12" ht="24" customHeight="1" thickBot="1">
      <c r="B23" s="4"/>
      <c r="C23" s="4" t="s">
        <v>103</v>
      </c>
      <c r="D23" s="12">
        <f t="shared" si="0"/>
        <v>29998860</v>
      </c>
      <c r="E23" s="12"/>
      <c r="F23" s="12">
        <v>18897257</v>
      </c>
      <c r="G23" s="12"/>
      <c r="H23" s="12">
        <v>10483565</v>
      </c>
      <c r="I23" s="12"/>
      <c r="J23" s="12">
        <v>5538</v>
      </c>
      <c r="K23" s="12"/>
      <c r="L23" s="12">
        <v>612500</v>
      </c>
    </row>
    <row r="24" spans="2:12" ht="24" customHeight="1" thickBot="1">
      <c r="B24" s="4"/>
      <c r="C24" s="4" t="s">
        <v>87</v>
      </c>
      <c r="D24" s="14">
        <f>SUM(D10:D23)</f>
        <v>1344715645</v>
      </c>
      <c r="E24" s="11"/>
      <c r="F24" s="14">
        <f>SUM(F10:F23)</f>
        <v>854545253</v>
      </c>
      <c r="G24" s="11"/>
      <c r="H24" s="14">
        <v>402159211</v>
      </c>
      <c r="I24" s="11"/>
      <c r="J24" s="14">
        <f>SUM(J10:J23)</f>
        <v>48091746</v>
      </c>
      <c r="K24" s="11"/>
      <c r="L24" s="14">
        <f>SUM(L10:L23)</f>
        <v>39919435</v>
      </c>
    </row>
    <row r="25" spans="3:12" ht="3.75" customHeight="1" thickBot="1">
      <c r="C25" s="4"/>
      <c r="D25" s="15"/>
      <c r="E25" s="12"/>
      <c r="F25" s="15"/>
      <c r="G25" s="12"/>
      <c r="H25" s="15"/>
      <c r="I25" s="12"/>
      <c r="J25" s="15"/>
      <c r="K25" s="12"/>
      <c r="L25" s="15"/>
    </row>
    <row r="26" spans="3:12" ht="24" customHeight="1"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 ht="16.5" customHeight="1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2:12" ht="1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</sheetData>
  <printOptions/>
  <pageMargins left="0.66" right="0.49" top="0.3" bottom="0.6" header="0.5" footer="0.5"/>
  <pageSetup fitToHeight="1" fitToWidth="1" horizontalDpi="600" verticalDpi="600" orientation="landscape" scale="9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S49"/>
  <sheetViews>
    <sheetView defaultGridColor="0" zoomScale="75" zoomScaleNormal="75" colorId="22" workbookViewId="0" topLeftCell="A1">
      <selection activeCell="A1" sqref="A1"/>
    </sheetView>
  </sheetViews>
  <sheetFormatPr defaultColWidth="9.77734375" defaultRowHeight="15"/>
  <cols>
    <col min="1" max="1" width="3.88671875" style="1" customWidth="1"/>
    <col min="2" max="2" width="2.3359375" style="1" customWidth="1"/>
    <col min="3" max="3" width="3.77734375" style="1" customWidth="1"/>
    <col min="4" max="4" width="10.77734375" style="55" customWidth="1"/>
    <col min="5" max="5" width="13.77734375" style="1" customWidth="1"/>
    <col min="6" max="8" width="12.77734375" style="1" customWidth="1"/>
    <col min="9" max="10" width="13.10546875" style="1" customWidth="1"/>
    <col min="11" max="13" width="12.77734375" style="1" customWidth="1"/>
    <col min="14" max="15" width="13.4453125" style="1" customWidth="1"/>
    <col min="16" max="18" width="12.77734375" style="1" customWidth="1"/>
    <col min="19" max="19" width="14.77734375" style="1" customWidth="1"/>
    <col min="20" max="16384" width="9.77734375" style="1" customWidth="1"/>
  </cols>
  <sheetData>
    <row r="2" spans="4:19" ht="27">
      <c r="D2" s="65" t="s">
        <v>104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spans="2:18" ht="15">
      <c r="B3" s="18"/>
      <c r="C3" s="4"/>
      <c r="D3" s="56"/>
      <c r="E3" s="4"/>
      <c r="F3" s="4"/>
      <c r="G3" s="4"/>
      <c r="H3" s="4"/>
      <c r="J3" s="4"/>
      <c r="K3" s="4"/>
      <c r="L3" s="18"/>
      <c r="R3" s="3"/>
    </row>
    <row r="4" spans="2:12" ht="15">
      <c r="B4" s="4"/>
      <c r="C4" s="4"/>
      <c r="D4" s="56"/>
      <c r="E4" s="4"/>
      <c r="F4" s="4"/>
      <c r="G4" s="4"/>
      <c r="H4" s="4"/>
      <c r="J4" s="4"/>
      <c r="K4" s="4"/>
      <c r="L4" s="4"/>
    </row>
    <row r="5" spans="2:19" ht="24" customHeight="1">
      <c r="B5" s="4"/>
      <c r="C5" s="4"/>
      <c r="D5" s="57"/>
      <c r="E5" s="19" t="s">
        <v>105</v>
      </c>
      <c r="F5" s="19" t="s">
        <v>106</v>
      </c>
      <c r="G5" s="19" t="s">
        <v>107</v>
      </c>
      <c r="H5" s="19" t="s">
        <v>108</v>
      </c>
      <c r="I5" s="19" t="s">
        <v>109</v>
      </c>
      <c r="J5" s="19" t="s">
        <v>110</v>
      </c>
      <c r="K5" s="19" t="s">
        <v>111</v>
      </c>
      <c r="L5" s="19" t="s">
        <v>112</v>
      </c>
      <c r="M5" s="19" t="s">
        <v>113</v>
      </c>
      <c r="N5" s="19" t="s">
        <v>114</v>
      </c>
      <c r="O5" s="19" t="s">
        <v>31</v>
      </c>
      <c r="P5" s="19" t="s">
        <v>115</v>
      </c>
      <c r="Q5" s="19" t="s">
        <v>116</v>
      </c>
      <c r="R5" s="19" t="s">
        <v>117</v>
      </c>
      <c r="S5" s="20" t="s">
        <v>118</v>
      </c>
    </row>
    <row r="6" spans="2:19" ht="24" customHeight="1">
      <c r="B6" s="4"/>
      <c r="C6" s="4"/>
      <c r="D6" s="58" t="s">
        <v>119</v>
      </c>
      <c r="E6" s="21" t="s">
        <v>120</v>
      </c>
      <c r="F6" s="21" t="s">
        <v>121</v>
      </c>
      <c r="G6" s="21" t="s">
        <v>122</v>
      </c>
      <c r="H6" s="21" t="s">
        <v>123</v>
      </c>
      <c r="I6" s="21" t="s">
        <v>124</v>
      </c>
      <c r="J6" s="21" t="s">
        <v>125</v>
      </c>
      <c r="K6" s="21" t="s">
        <v>126</v>
      </c>
      <c r="L6" s="21" t="s">
        <v>127</v>
      </c>
      <c r="M6" s="21" t="s">
        <v>128</v>
      </c>
      <c r="N6" s="21" t="s">
        <v>0</v>
      </c>
      <c r="O6" s="21" t="s">
        <v>5</v>
      </c>
      <c r="P6" s="21" t="s">
        <v>1</v>
      </c>
      <c r="Q6" s="21" t="s">
        <v>2</v>
      </c>
      <c r="R6" s="21" t="s">
        <v>3</v>
      </c>
      <c r="S6" s="22" t="s">
        <v>63</v>
      </c>
    </row>
    <row r="7" spans="2:19" ht="25.5" customHeight="1">
      <c r="B7" s="4"/>
      <c r="C7" s="16" t="s">
        <v>40</v>
      </c>
      <c r="D7" s="59" t="s">
        <v>4</v>
      </c>
      <c r="E7" s="23">
        <v>127821297</v>
      </c>
      <c r="F7" s="23">
        <v>4651877</v>
      </c>
      <c r="G7" s="23">
        <v>7309413</v>
      </c>
      <c r="H7" s="23">
        <v>1016023</v>
      </c>
      <c r="I7" s="23">
        <v>12044287</v>
      </c>
      <c r="J7" s="23">
        <v>10847762</v>
      </c>
      <c r="K7" s="23">
        <v>40321075</v>
      </c>
      <c r="L7" s="23">
        <v>18548822</v>
      </c>
      <c r="M7" s="23">
        <v>12563343</v>
      </c>
      <c r="N7" s="23">
        <v>0</v>
      </c>
      <c r="O7" s="23">
        <v>3175544</v>
      </c>
      <c r="P7" s="23">
        <v>252727</v>
      </c>
      <c r="Q7" s="23">
        <v>4691081</v>
      </c>
      <c r="R7" s="23">
        <v>0</v>
      </c>
      <c r="S7" s="24">
        <f>SUM(E7:R7)</f>
        <v>243243251</v>
      </c>
    </row>
    <row r="8" spans="2:19" ht="25.5" customHeight="1" hidden="1">
      <c r="B8" s="4"/>
      <c r="C8" s="16" t="s">
        <v>40</v>
      </c>
      <c r="D8" s="59" t="s">
        <v>5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6">
        <f>SUM(E8:R8)</f>
        <v>0</v>
      </c>
    </row>
    <row r="9" spans="2:19" ht="25.5" customHeight="1">
      <c r="B9" s="4"/>
      <c r="C9" s="16" t="s">
        <v>40</v>
      </c>
      <c r="D9" s="59" t="s">
        <v>2</v>
      </c>
      <c r="E9" s="25">
        <v>13562</v>
      </c>
      <c r="F9" s="25">
        <v>790639</v>
      </c>
      <c r="G9" s="25">
        <v>530000</v>
      </c>
      <c r="H9" s="25">
        <v>0</v>
      </c>
      <c r="I9" s="25">
        <v>0</v>
      </c>
      <c r="J9" s="25">
        <v>0</v>
      </c>
      <c r="K9" s="25">
        <v>0</v>
      </c>
      <c r="L9" s="25">
        <v>905000</v>
      </c>
      <c r="M9" s="25">
        <v>0</v>
      </c>
      <c r="N9" s="25">
        <v>0</v>
      </c>
      <c r="O9" s="25">
        <v>50000</v>
      </c>
      <c r="P9" s="25">
        <v>0</v>
      </c>
      <c r="Q9" s="25">
        <v>549196</v>
      </c>
      <c r="R9" s="25">
        <v>0</v>
      </c>
      <c r="S9" s="26">
        <f aca="true" t="shared" si="0" ref="S9:S26">SUM(E9:R9)</f>
        <v>2838397</v>
      </c>
    </row>
    <row r="10" spans="2:19" ht="25.5" customHeight="1">
      <c r="B10" s="4"/>
      <c r="C10" s="16" t="s">
        <v>40</v>
      </c>
      <c r="D10" s="59" t="s">
        <v>6</v>
      </c>
      <c r="E10" s="25">
        <v>20204100</v>
      </c>
      <c r="F10" s="25">
        <v>6623398</v>
      </c>
      <c r="G10" s="25">
        <v>1634786</v>
      </c>
      <c r="H10" s="25">
        <v>2860823</v>
      </c>
      <c r="I10" s="25">
        <v>253490</v>
      </c>
      <c r="J10" s="25">
        <v>9769451</v>
      </c>
      <c r="K10" s="25">
        <v>3404209</v>
      </c>
      <c r="L10" s="25">
        <v>3033539</v>
      </c>
      <c r="M10" s="25">
        <v>-1884785</v>
      </c>
      <c r="N10" s="25">
        <v>321463</v>
      </c>
      <c r="O10" s="25">
        <v>6864526</v>
      </c>
      <c r="P10" s="25">
        <v>0</v>
      </c>
      <c r="Q10" s="25">
        <v>172001</v>
      </c>
      <c r="R10" s="25">
        <v>0</v>
      </c>
      <c r="S10" s="26">
        <f t="shared" si="0"/>
        <v>53257001</v>
      </c>
    </row>
    <row r="11" spans="2:19" ht="25.5" customHeight="1">
      <c r="B11" s="4"/>
      <c r="C11" s="16" t="s">
        <v>40</v>
      </c>
      <c r="D11" s="59" t="s">
        <v>7</v>
      </c>
      <c r="E11" s="25">
        <v>14000000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6">
        <f t="shared" si="0"/>
        <v>14000000</v>
      </c>
    </row>
    <row r="12" spans="2:19" ht="25.5" customHeight="1">
      <c r="B12" s="4"/>
      <c r="C12" s="16" t="s">
        <v>40</v>
      </c>
      <c r="D12" s="59" t="s">
        <v>8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136855</v>
      </c>
      <c r="K12" s="25">
        <v>436900</v>
      </c>
      <c r="L12" s="25">
        <v>520628</v>
      </c>
      <c r="M12" s="25">
        <v>67299</v>
      </c>
      <c r="N12" s="25">
        <v>20895118</v>
      </c>
      <c r="O12" s="25">
        <v>0</v>
      </c>
      <c r="P12" s="25">
        <v>0</v>
      </c>
      <c r="Q12" s="25">
        <v>0</v>
      </c>
      <c r="R12" s="25">
        <v>0</v>
      </c>
      <c r="S12" s="26">
        <f t="shared" si="0"/>
        <v>22056800</v>
      </c>
    </row>
    <row r="13" spans="2:19" ht="25.5" customHeight="1">
      <c r="B13" s="4"/>
      <c r="C13" s="16" t="s">
        <v>40</v>
      </c>
      <c r="D13" s="59" t="s">
        <v>9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2500000</v>
      </c>
      <c r="N13" s="25">
        <v>300000</v>
      </c>
      <c r="O13" s="25">
        <v>0</v>
      </c>
      <c r="P13" s="25">
        <v>0</v>
      </c>
      <c r="Q13" s="25">
        <v>0</v>
      </c>
      <c r="R13" s="25">
        <v>0</v>
      </c>
      <c r="S13" s="26">
        <f t="shared" si="0"/>
        <v>2800000</v>
      </c>
    </row>
    <row r="14" spans="2:19" ht="25.5" customHeight="1">
      <c r="B14" s="4"/>
      <c r="C14" s="16"/>
      <c r="D14" s="59" t="s">
        <v>10</v>
      </c>
      <c r="E14" s="25">
        <v>8000000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3456438</v>
      </c>
      <c r="L14" s="25">
        <v>1596913</v>
      </c>
      <c r="M14" s="25">
        <v>578430</v>
      </c>
      <c r="N14" s="25">
        <v>0</v>
      </c>
      <c r="O14" s="25">
        <v>0</v>
      </c>
      <c r="P14" s="25">
        <v>576468219</v>
      </c>
      <c r="Q14" s="25">
        <v>0</v>
      </c>
      <c r="R14" s="25">
        <v>0</v>
      </c>
      <c r="S14" s="26">
        <f t="shared" si="0"/>
        <v>590100000</v>
      </c>
    </row>
    <row r="15" spans="2:19" ht="25.5" customHeight="1">
      <c r="B15" s="4"/>
      <c r="C15" s="16" t="s">
        <v>40</v>
      </c>
      <c r="D15" s="59" t="s">
        <v>11</v>
      </c>
      <c r="E15" s="25">
        <v>3396563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7300</v>
      </c>
      <c r="M15" s="25">
        <v>0</v>
      </c>
      <c r="N15" s="25">
        <v>0</v>
      </c>
      <c r="O15" s="25">
        <v>0</v>
      </c>
      <c r="P15" s="25">
        <v>867937</v>
      </c>
      <c r="Q15" s="25">
        <v>0</v>
      </c>
      <c r="R15" s="25">
        <v>0</v>
      </c>
      <c r="S15" s="26">
        <f t="shared" si="0"/>
        <v>4271800</v>
      </c>
    </row>
    <row r="16" spans="2:19" ht="25.5" customHeight="1">
      <c r="B16" s="4"/>
      <c r="C16" s="16" t="s">
        <v>40</v>
      </c>
      <c r="D16" s="59" t="s">
        <v>12</v>
      </c>
      <c r="E16" s="25">
        <v>10000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241420</v>
      </c>
      <c r="L16" s="25">
        <v>109715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29838865</v>
      </c>
      <c r="S16" s="26">
        <f t="shared" si="0"/>
        <v>30200000</v>
      </c>
    </row>
    <row r="17" spans="2:19" ht="25.5" customHeight="1">
      <c r="B17" s="4"/>
      <c r="C17" s="4"/>
      <c r="D17" s="59" t="s">
        <v>13</v>
      </c>
      <c r="E17" s="25">
        <v>12373081</v>
      </c>
      <c r="F17" s="25">
        <v>769292</v>
      </c>
      <c r="G17" s="25">
        <v>258135</v>
      </c>
      <c r="H17" s="25">
        <v>1460930</v>
      </c>
      <c r="I17" s="25">
        <v>113310</v>
      </c>
      <c r="J17" s="25">
        <v>333839</v>
      </c>
      <c r="K17" s="25">
        <v>0</v>
      </c>
      <c r="L17" s="25">
        <v>3435209</v>
      </c>
      <c r="M17" s="25">
        <v>4495079</v>
      </c>
      <c r="N17" s="25">
        <v>62189</v>
      </c>
      <c r="O17" s="25">
        <v>1011939</v>
      </c>
      <c r="P17" s="25">
        <v>1647846</v>
      </c>
      <c r="Q17" s="25">
        <v>3100824</v>
      </c>
      <c r="R17" s="25">
        <v>159995</v>
      </c>
      <c r="S17" s="26">
        <f t="shared" si="0"/>
        <v>29221668</v>
      </c>
    </row>
    <row r="18" spans="2:19" ht="25.5" customHeight="1">
      <c r="B18" s="4"/>
      <c r="C18" s="16" t="s">
        <v>40</v>
      </c>
      <c r="D18" s="59" t="s">
        <v>28</v>
      </c>
      <c r="E18" s="25">
        <v>22641</v>
      </c>
      <c r="F18" s="25">
        <v>0</v>
      </c>
      <c r="G18" s="25">
        <v>107359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6">
        <f t="shared" si="0"/>
        <v>130000</v>
      </c>
    </row>
    <row r="19" spans="1:19" ht="25.5" customHeight="1">
      <c r="A19" s="34"/>
      <c r="B19" s="4"/>
      <c r="C19" s="4"/>
      <c r="D19" s="59" t="s">
        <v>14</v>
      </c>
      <c r="E19" s="25">
        <v>6706089</v>
      </c>
      <c r="F19" s="25">
        <v>4072466</v>
      </c>
      <c r="G19" s="25">
        <v>105560751</v>
      </c>
      <c r="H19" s="25">
        <v>6412185</v>
      </c>
      <c r="I19" s="25">
        <v>59104</v>
      </c>
      <c r="J19" s="25">
        <v>0</v>
      </c>
      <c r="K19" s="25">
        <v>0</v>
      </c>
      <c r="L19" s="25">
        <v>155431</v>
      </c>
      <c r="M19" s="25">
        <v>74904</v>
      </c>
      <c r="N19" s="25">
        <v>0</v>
      </c>
      <c r="O19" s="25">
        <v>0</v>
      </c>
      <c r="P19" s="25">
        <v>250000</v>
      </c>
      <c r="Q19" s="25">
        <v>110356</v>
      </c>
      <c r="R19" s="25">
        <v>0</v>
      </c>
      <c r="S19" s="26">
        <f t="shared" si="0"/>
        <v>123401286</v>
      </c>
    </row>
    <row r="20" spans="1:19" ht="25.5" customHeight="1">
      <c r="A20" s="34"/>
      <c r="B20" s="4"/>
      <c r="C20" s="4"/>
      <c r="D20" s="59" t="s">
        <v>15</v>
      </c>
      <c r="E20" s="25">
        <v>13191972</v>
      </c>
      <c r="F20" s="25">
        <v>408804</v>
      </c>
      <c r="G20" s="25">
        <v>138776</v>
      </c>
      <c r="H20" s="25">
        <v>113758</v>
      </c>
      <c r="I20" s="25">
        <v>4758</v>
      </c>
      <c r="J20" s="25">
        <v>418669</v>
      </c>
      <c r="K20" s="25">
        <v>5463515</v>
      </c>
      <c r="L20" s="25">
        <v>17926232</v>
      </c>
      <c r="M20" s="25">
        <v>4202949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6">
        <f t="shared" si="0"/>
        <v>41869433</v>
      </c>
    </row>
    <row r="21" spans="2:19" ht="25.5" customHeight="1">
      <c r="B21" s="4"/>
      <c r="C21" s="4"/>
      <c r="D21" s="59" t="s">
        <v>16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5306063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6">
        <f t="shared" si="0"/>
        <v>5306063</v>
      </c>
    </row>
    <row r="22" spans="1:19" ht="25.5" customHeight="1">
      <c r="A22" s="49"/>
      <c r="B22" s="4"/>
      <c r="C22" s="4"/>
      <c r="D22" s="59" t="s">
        <v>17</v>
      </c>
      <c r="E22" s="25">
        <v>0</v>
      </c>
      <c r="F22" s="25">
        <v>0</v>
      </c>
      <c r="G22" s="25">
        <v>70053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891991</v>
      </c>
      <c r="N22" s="25">
        <v>0</v>
      </c>
      <c r="O22" s="25">
        <v>0</v>
      </c>
      <c r="P22" s="25">
        <v>0</v>
      </c>
      <c r="Q22" s="25">
        <v>-2280</v>
      </c>
      <c r="R22" s="25">
        <v>0</v>
      </c>
      <c r="S22" s="26">
        <f t="shared" si="0"/>
        <v>959764</v>
      </c>
    </row>
    <row r="23" spans="1:19" ht="25.5" customHeight="1">
      <c r="A23" s="52"/>
      <c r="B23" s="4"/>
      <c r="C23" s="4"/>
      <c r="D23" s="59" t="s">
        <v>18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24173</v>
      </c>
      <c r="L23" s="25">
        <v>3299</v>
      </c>
      <c r="M23" s="25">
        <v>516376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6">
        <f t="shared" si="0"/>
        <v>543848</v>
      </c>
    </row>
    <row r="24" spans="2:19" ht="25.5" customHeight="1">
      <c r="B24" s="4"/>
      <c r="C24" s="4"/>
      <c r="D24" s="59" t="s">
        <v>19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935539</v>
      </c>
      <c r="M24" s="25">
        <v>8067105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6">
        <f t="shared" si="0"/>
        <v>9002644</v>
      </c>
    </row>
    <row r="25" spans="2:19" ht="25.5" customHeight="1">
      <c r="B25" s="4"/>
      <c r="C25" s="4"/>
      <c r="D25" s="59" t="s">
        <v>20</v>
      </c>
      <c r="E25" s="25">
        <v>921979</v>
      </c>
      <c r="F25" s="25">
        <v>25000</v>
      </c>
      <c r="G25" s="25">
        <v>3945</v>
      </c>
      <c r="H25" s="25">
        <v>17689</v>
      </c>
      <c r="I25" s="25">
        <v>0</v>
      </c>
      <c r="J25" s="25">
        <v>1534005</v>
      </c>
      <c r="K25" s="25">
        <v>0</v>
      </c>
      <c r="L25" s="25">
        <v>5506985</v>
      </c>
      <c r="M25" s="25">
        <v>290041</v>
      </c>
      <c r="N25" s="25">
        <v>9345711</v>
      </c>
      <c r="O25" s="25">
        <v>9276</v>
      </c>
      <c r="P25" s="25">
        <v>0</v>
      </c>
      <c r="Q25" s="25">
        <v>100000</v>
      </c>
      <c r="R25" s="25">
        <v>0</v>
      </c>
      <c r="S25" s="26">
        <f t="shared" si="0"/>
        <v>17754631</v>
      </c>
    </row>
    <row r="26" spans="2:19" ht="25.5" customHeight="1" thickBot="1">
      <c r="B26" s="4"/>
      <c r="C26" s="4"/>
      <c r="D26" s="58" t="s">
        <v>21</v>
      </c>
      <c r="E26" s="25">
        <v>153759059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6">
        <f t="shared" si="0"/>
        <v>153759059</v>
      </c>
    </row>
    <row r="27" spans="2:19" ht="25.5" customHeight="1" thickBot="1">
      <c r="B27" s="4"/>
      <c r="C27" s="4"/>
      <c r="D27" s="60" t="s">
        <v>63</v>
      </c>
      <c r="E27" s="27">
        <f aca="true" t="shared" si="1" ref="E27:S27">SUM(E7:E26)</f>
        <v>360420343</v>
      </c>
      <c r="F27" s="27">
        <f t="shared" si="1"/>
        <v>17341476</v>
      </c>
      <c r="G27" s="27">
        <f t="shared" si="1"/>
        <v>115613218</v>
      </c>
      <c r="H27" s="27">
        <f t="shared" si="1"/>
        <v>11881408</v>
      </c>
      <c r="I27" s="27">
        <f t="shared" si="1"/>
        <v>12474949</v>
      </c>
      <c r="J27" s="27">
        <f t="shared" si="1"/>
        <v>23040581</v>
      </c>
      <c r="K27" s="27">
        <f t="shared" si="1"/>
        <v>53347730</v>
      </c>
      <c r="L27" s="27">
        <f t="shared" si="1"/>
        <v>52684612</v>
      </c>
      <c r="M27" s="27">
        <f t="shared" si="1"/>
        <v>37668795</v>
      </c>
      <c r="N27" s="27">
        <f t="shared" si="1"/>
        <v>30924481</v>
      </c>
      <c r="O27" s="27">
        <f t="shared" si="1"/>
        <v>11111285</v>
      </c>
      <c r="P27" s="27">
        <f t="shared" si="1"/>
        <v>579486729</v>
      </c>
      <c r="Q27" s="27">
        <f t="shared" si="1"/>
        <v>8721178</v>
      </c>
      <c r="R27" s="27">
        <f t="shared" si="1"/>
        <v>29998860</v>
      </c>
      <c r="S27" s="28">
        <f t="shared" si="1"/>
        <v>1344715645</v>
      </c>
    </row>
    <row r="28" spans="2:19" ht="18" customHeight="1">
      <c r="B28" s="4"/>
      <c r="E28" s="12"/>
      <c r="F28" s="12"/>
      <c r="G28" s="12"/>
      <c r="H28" s="12"/>
      <c r="I28" s="12"/>
      <c r="J28" s="12"/>
      <c r="K28" s="12"/>
      <c r="L28" s="12"/>
      <c r="M28" s="4"/>
      <c r="N28" s="4"/>
      <c r="O28" s="4"/>
      <c r="P28" s="4"/>
      <c r="Q28" s="4"/>
      <c r="R28" s="4"/>
      <c r="S28" s="12"/>
    </row>
    <row r="29" spans="2:19" ht="18" customHeight="1">
      <c r="B29" s="4"/>
      <c r="C29" s="16" t="s">
        <v>40</v>
      </c>
      <c r="D29" s="56" t="s">
        <v>22</v>
      </c>
      <c r="E29" s="4"/>
      <c r="F29" s="12"/>
      <c r="G29" s="12"/>
      <c r="H29" s="12"/>
      <c r="I29" s="12"/>
      <c r="J29" s="12"/>
      <c r="K29" s="12"/>
      <c r="L29" s="12"/>
      <c r="M29" s="4"/>
      <c r="N29" s="4"/>
      <c r="O29" s="4"/>
      <c r="P29" s="4"/>
      <c r="Q29" s="4"/>
      <c r="R29" s="4"/>
      <c r="S29" s="12"/>
    </row>
    <row r="30" spans="2:15" ht="18" customHeight="1">
      <c r="B30" s="4"/>
      <c r="C30" s="4"/>
      <c r="G30" s="29"/>
      <c r="H30" s="29"/>
      <c r="I30" s="29"/>
      <c r="J30" s="29"/>
      <c r="K30" s="29"/>
      <c r="L30" s="29"/>
      <c r="M30" s="29"/>
      <c r="N30" s="29"/>
      <c r="O30" s="29"/>
    </row>
    <row r="31" spans="2:15" ht="18" customHeight="1">
      <c r="B31" s="4"/>
      <c r="C31" s="4"/>
      <c r="G31" s="29"/>
      <c r="H31" s="29"/>
      <c r="I31" s="29"/>
      <c r="J31" s="29"/>
      <c r="K31" s="30"/>
      <c r="L31" s="29"/>
      <c r="M31" s="29"/>
      <c r="N31" s="29"/>
      <c r="O31" s="29"/>
    </row>
    <row r="32" spans="2:16" ht="15">
      <c r="B32" s="4"/>
      <c r="C32" s="4"/>
      <c r="G32" s="29"/>
      <c r="H32" s="61" t="s">
        <v>4</v>
      </c>
      <c r="I32" s="62" t="s">
        <v>41</v>
      </c>
      <c r="J32" s="63"/>
      <c r="K32" s="63"/>
      <c r="L32" s="61" t="s">
        <v>28</v>
      </c>
      <c r="M32" s="64" t="s">
        <v>27</v>
      </c>
      <c r="N32" s="31"/>
      <c r="O32" s="31"/>
      <c r="P32" s="32"/>
    </row>
    <row r="33" spans="2:16" ht="15">
      <c r="B33" s="4"/>
      <c r="G33" s="29"/>
      <c r="H33" s="61" t="s">
        <v>2</v>
      </c>
      <c r="I33" s="62" t="s">
        <v>45</v>
      </c>
      <c r="J33" s="63"/>
      <c r="K33" s="63"/>
      <c r="L33" s="61" t="s">
        <v>14</v>
      </c>
      <c r="M33" s="62" t="s">
        <v>54</v>
      </c>
      <c r="N33" s="31"/>
      <c r="O33" s="31"/>
      <c r="P33" s="32"/>
    </row>
    <row r="34" spans="2:16" ht="15">
      <c r="B34" s="4"/>
      <c r="G34" s="29"/>
      <c r="H34" s="61" t="s">
        <v>6</v>
      </c>
      <c r="I34" s="62" t="s">
        <v>46</v>
      </c>
      <c r="J34" s="63"/>
      <c r="K34" s="63"/>
      <c r="L34" s="61" t="s">
        <v>15</v>
      </c>
      <c r="M34" s="62" t="s">
        <v>55</v>
      </c>
      <c r="N34" s="31"/>
      <c r="O34" s="31"/>
      <c r="P34" s="32"/>
    </row>
    <row r="35" spans="2:16" ht="15">
      <c r="B35" s="4"/>
      <c r="G35" s="29"/>
      <c r="H35" s="61" t="s">
        <v>7</v>
      </c>
      <c r="I35" s="62" t="s">
        <v>47</v>
      </c>
      <c r="J35" s="63"/>
      <c r="K35" s="63"/>
      <c r="L35" s="61" t="s">
        <v>16</v>
      </c>
      <c r="M35" s="62" t="s">
        <v>56</v>
      </c>
      <c r="N35" s="31"/>
      <c r="O35" s="31"/>
      <c r="P35" s="32"/>
    </row>
    <row r="36" spans="2:16" ht="15">
      <c r="B36" s="4"/>
      <c r="G36" s="29"/>
      <c r="H36" s="61" t="s">
        <v>8</v>
      </c>
      <c r="I36" s="62" t="s">
        <v>48</v>
      </c>
      <c r="J36" s="63"/>
      <c r="K36" s="63"/>
      <c r="L36" s="61" t="s">
        <v>17</v>
      </c>
      <c r="M36" s="62" t="s">
        <v>57</v>
      </c>
      <c r="N36" s="31"/>
      <c r="O36" s="31"/>
      <c r="P36" s="32"/>
    </row>
    <row r="37" spans="2:16" ht="15">
      <c r="B37" s="4"/>
      <c r="G37" s="29"/>
      <c r="H37" s="61" t="s">
        <v>9</v>
      </c>
      <c r="I37" s="62" t="s">
        <v>49</v>
      </c>
      <c r="J37" s="63"/>
      <c r="K37" s="63"/>
      <c r="L37" s="61" t="s">
        <v>18</v>
      </c>
      <c r="M37" s="62" t="s">
        <v>25</v>
      </c>
      <c r="N37" s="31"/>
      <c r="O37" s="31"/>
      <c r="P37" s="32"/>
    </row>
    <row r="38" spans="2:16" ht="15">
      <c r="B38" s="4"/>
      <c r="G38" s="29"/>
      <c r="H38" s="61" t="s">
        <v>10</v>
      </c>
      <c r="I38" s="62" t="s">
        <v>50</v>
      </c>
      <c r="J38" s="63"/>
      <c r="K38" s="63"/>
      <c r="L38" s="61" t="s">
        <v>19</v>
      </c>
      <c r="M38" s="62" t="s">
        <v>58</v>
      </c>
      <c r="N38" s="31"/>
      <c r="O38" s="31"/>
      <c r="P38" s="32"/>
    </row>
    <row r="39" spans="2:16" ht="15">
      <c r="B39" s="4"/>
      <c r="G39" s="29"/>
      <c r="H39" s="61" t="s">
        <v>11</v>
      </c>
      <c r="I39" s="62" t="s">
        <v>51</v>
      </c>
      <c r="J39" s="63"/>
      <c r="K39" s="63"/>
      <c r="L39" s="61" t="s">
        <v>20</v>
      </c>
      <c r="M39" s="62" t="s">
        <v>59</v>
      </c>
      <c r="N39" s="31"/>
      <c r="O39" s="31"/>
      <c r="P39" s="32"/>
    </row>
    <row r="40" spans="2:16" ht="15">
      <c r="B40" s="4"/>
      <c r="G40" s="29"/>
      <c r="H40" s="61" t="s">
        <v>12</v>
      </c>
      <c r="I40" s="62" t="s">
        <v>52</v>
      </c>
      <c r="J40" s="63"/>
      <c r="K40" s="63"/>
      <c r="L40" s="61" t="s">
        <v>21</v>
      </c>
      <c r="M40" s="62" t="s">
        <v>60</v>
      </c>
      <c r="N40" s="31"/>
      <c r="O40" s="31"/>
      <c r="P40" s="32"/>
    </row>
    <row r="41" spans="2:16" ht="15">
      <c r="B41" s="4"/>
      <c r="G41" s="29"/>
      <c r="H41" s="61" t="s">
        <v>13</v>
      </c>
      <c r="I41" s="62" t="s">
        <v>53</v>
      </c>
      <c r="J41" s="63"/>
      <c r="K41" s="63"/>
      <c r="N41" s="31"/>
      <c r="O41" s="31"/>
      <c r="P41" s="32"/>
    </row>
    <row r="42" spans="2:16" ht="15">
      <c r="B42" s="4"/>
      <c r="G42" s="29"/>
      <c r="J42" s="31"/>
      <c r="K42" s="31"/>
      <c r="N42" s="31"/>
      <c r="O42" s="31"/>
      <c r="P42" s="32"/>
    </row>
    <row r="43" spans="2:15" ht="15">
      <c r="B43" s="4"/>
      <c r="G43" s="29"/>
      <c r="H43" s="29"/>
      <c r="I43" s="29"/>
      <c r="J43" s="29"/>
      <c r="K43" s="29"/>
      <c r="L43" s="29"/>
      <c r="M43" s="29"/>
      <c r="N43" s="33"/>
      <c r="O43" s="33"/>
    </row>
    <row r="44" ht="15">
      <c r="B44" s="4"/>
    </row>
    <row r="45" ht="15">
      <c r="B45" s="4"/>
    </row>
    <row r="46" ht="15">
      <c r="B46" s="4"/>
    </row>
    <row r="47" ht="15">
      <c r="B47" s="4"/>
    </row>
    <row r="48" ht="15">
      <c r="B48" s="4"/>
    </row>
    <row r="49" ht="15">
      <c r="B49" s="4"/>
    </row>
  </sheetData>
  <mergeCells count="1">
    <mergeCell ref="D2:S2"/>
  </mergeCells>
  <printOptions/>
  <pageMargins left="0.56" right="0.45" top="0.52" bottom="0.6" header="0.58" footer="0.5"/>
  <pageSetup fitToHeight="1" fitToWidth="1" horizontalDpi="600" verticalDpi="600" orientation="landscape" scale="4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@ StonyBrook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 Office</dc:creator>
  <cp:keywords/>
  <dc:description/>
  <cp:lastModifiedBy>Communication Office</cp:lastModifiedBy>
  <cp:lastPrinted>2005-04-14T14:47:48Z</cp:lastPrinted>
  <dcterms:created xsi:type="dcterms:W3CDTF">1996-12-06T18:04:20Z</dcterms:created>
  <dcterms:modified xsi:type="dcterms:W3CDTF">2005-04-14T14:47:57Z</dcterms:modified>
  <cp:category/>
  <cp:version/>
  <cp:contentType/>
  <cp:contentStatus/>
</cp:coreProperties>
</file>