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ED4A850C-8929-431C-8C25-22C29CEFBA20}" xr6:coauthVersionLast="47" xr6:coauthVersionMax="47" xr10:uidLastSave="{00000000-0000-0000-0000-000000000000}"/>
  <bookViews>
    <workbookView xWindow="-28245" yWindow="4800" windowWidth="26100" windowHeight="16815" xr2:uid="{00000000-000D-0000-FFFF-FFFF00000000}"/>
  </bookViews>
  <sheets>
    <sheet name="All Employees by Gend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1" l="1"/>
  <c r="S9" i="1"/>
  <c r="S21" i="1" s="1"/>
  <c r="R6" i="1"/>
  <c r="S6" i="1"/>
  <c r="S17" i="1" s="1"/>
  <c r="S15" i="1"/>
  <c r="S14" i="1"/>
  <c r="R21" i="1"/>
  <c r="R20" i="1"/>
  <c r="R18" i="1"/>
  <c r="R17" i="1"/>
  <c r="R15" i="1"/>
  <c r="R14" i="1"/>
  <c r="S20" i="1" l="1"/>
  <c r="S19" i="1" s="1"/>
  <c r="S18" i="1"/>
  <c r="S16" i="1" s="1"/>
  <c r="S13" i="1"/>
  <c r="R13" i="1"/>
  <c r="R16" i="1"/>
  <c r="R19" i="1"/>
  <c r="Q4" i="1"/>
  <c r="Q5" i="1"/>
  <c r="Q6" i="1"/>
  <c r="Q17" i="1" s="1"/>
  <c r="Q9" i="1"/>
  <c r="Q21" i="1" s="1"/>
  <c r="Q3" i="1" l="1"/>
  <c r="Q15" i="1"/>
  <c r="Q20" i="1"/>
  <c r="Q19" i="1" s="1"/>
  <c r="Q18" i="1"/>
  <c r="Q16" i="1" s="1"/>
  <c r="Q14" i="1"/>
  <c r="Q13" i="1" s="1"/>
  <c r="P4" i="1"/>
  <c r="P5" i="1"/>
  <c r="P9" i="1"/>
  <c r="P21" i="1" s="1"/>
  <c r="P6" i="1"/>
  <c r="P17" i="1" s="1"/>
  <c r="P3" i="1" l="1"/>
  <c r="P15" i="1"/>
  <c r="P14" i="1"/>
  <c r="P18" i="1"/>
  <c r="P16" i="1" s="1"/>
  <c r="P20" i="1"/>
  <c r="P19" i="1" s="1"/>
  <c r="C4" i="1"/>
  <c r="D4" i="1"/>
  <c r="E4" i="1"/>
  <c r="F4" i="1"/>
  <c r="G4" i="1"/>
  <c r="H4" i="1"/>
  <c r="I4" i="1"/>
  <c r="J4" i="1"/>
  <c r="K4" i="1"/>
  <c r="L4" i="1"/>
  <c r="M4" i="1"/>
  <c r="N4" i="1"/>
  <c r="O4" i="1"/>
  <c r="C5" i="1"/>
  <c r="D5" i="1"/>
  <c r="E5" i="1"/>
  <c r="F5" i="1"/>
  <c r="G5" i="1"/>
  <c r="H5" i="1"/>
  <c r="I5" i="1"/>
  <c r="J5" i="1"/>
  <c r="K5" i="1"/>
  <c r="L5" i="1"/>
  <c r="M5" i="1"/>
  <c r="N5" i="1"/>
  <c r="O5" i="1"/>
  <c r="B5" i="1"/>
  <c r="B4" i="1"/>
  <c r="O9" i="1"/>
  <c r="O21" i="1" s="1"/>
  <c r="N9" i="1"/>
  <c r="N21" i="1" s="1"/>
  <c r="M9" i="1"/>
  <c r="M20" i="1" s="1"/>
  <c r="L9" i="1"/>
  <c r="L21" i="1" s="1"/>
  <c r="K9" i="1"/>
  <c r="K21" i="1" s="1"/>
  <c r="J9" i="1"/>
  <c r="J20" i="1" s="1"/>
  <c r="I9" i="1"/>
  <c r="I20" i="1" s="1"/>
  <c r="H9" i="1"/>
  <c r="H20" i="1" s="1"/>
  <c r="G9" i="1"/>
  <c r="G21" i="1" s="1"/>
  <c r="F9" i="1"/>
  <c r="F21" i="1" s="1"/>
  <c r="E9" i="1"/>
  <c r="E20" i="1" s="1"/>
  <c r="D9" i="1"/>
  <c r="D21" i="1" s="1"/>
  <c r="C9" i="1"/>
  <c r="C20" i="1" s="1"/>
  <c r="B9" i="1"/>
  <c r="B20" i="1" s="1"/>
  <c r="P13" i="1" l="1"/>
  <c r="E3" i="1"/>
  <c r="E14" i="1" s="1"/>
  <c r="K20" i="1"/>
  <c r="K19" i="1" s="1"/>
  <c r="L20" i="1"/>
  <c r="L19" i="1" s="1"/>
  <c r="M3" i="1"/>
  <c r="M14" i="1" s="1"/>
  <c r="D3" i="1"/>
  <c r="D14" i="1" s="1"/>
  <c r="D20" i="1"/>
  <c r="D19" i="1" s="1"/>
  <c r="M21" i="1"/>
  <c r="M19" i="1" s="1"/>
  <c r="F20" i="1"/>
  <c r="F19" i="1" s="1"/>
  <c r="N20" i="1"/>
  <c r="N19" i="1" s="1"/>
  <c r="H21" i="1"/>
  <c r="H19" i="1" s="1"/>
  <c r="G20" i="1"/>
  <c r="G19" i="1" s="1"/>
  <c r="O20" i="1"/>
  <c r="O19" i="1" s="1"/>
  <c r="I21" i="1"/>
  <c r="I19" i="1" s="1"/>
  <c r="B21" i="1"/>
  <c r="B19" i="1" s="1"/>
  <c r="J21" i="1"/>
  <c r="J19" i="1" s="1"/>
  <c r="C21" i="1"/>
  <c r="C19" i="1" s="1"/>
  <c r="E21" i="1"/>
  <c r="E19" i="1" s="1"/>
  <c r="I3" i="1"/>
  <c r="I14" i="1" s="1"/>
  <c r="M15" i="1"/>
  <c r="E15" i="1"/>
  <c r="E13" i="1" s="1"/>
  <c r="L3" i="1"/>
  <c r="L14" i="1" s="1"/>
  <c r="F3" i="1"/>
  <c r="F15" i="1" s="1"/>
  <c r="N3" i="1"/>
  <c r="N15" i="1" s="1"/>
  <c r="G3" i="1"/>
  <c r="G14" i="1" s="1"/>
  <c r="O3" i="1"/>
  <c r="O15" i="1" s="1"/>
  <c r="H3" i="1"/>
  <c r="H15" i="1" s="1"/>
  <c r="B3" i="1"/>
  <c r="B15" i="1" s="1"/>
  <c r="J3" i="1"/>
  <c r="J14" i="1" s="1"/>
  <c r="C3" i="1"/>
  <c r="C15" i="1" s="1"/>
  <c r="K3" i="1"/>
  <c r="K15" i="1" s="1"/>
  <c r="C6" i="1"/>
  <c r="D6" i="1"/>
  <c r="E6" i="1"/>
  <c r="F6" i="1"/>
  <c r="G6" i="1"/>
  <c r="H6" i="1"/>
  <c r="I6" i="1"/>
  <c r="J6" i="1"/>
  <c r="K6" i="1"/>
  <c r="L6" i="1"/>
  <c r="M6" i="1"/>
  <c r="N6" i="1"/>
  <c r="O6" i="1"/>
  <c r="B6" i="1"/>
  <c r="G15" i="1" l="1"/>
  <c r="K14" i="1"/>
  <c r="K13" i="1" s="1"/>
  <c r="F14" i="1"/>
  <c r="F13" i="1" s="1"/>
  <c r="J15" i="1"/>
  <c r="J13" i="1" s="1"/>
  <c r="M13" i="1"/>
  <c r="D15" i="1"/>
  <c r="D13" i="1" s="1"/>
  <c r="I15" i="1"/>
  <c r="I13" i="1" s="1"/>
  <c r="C14" i="1"/>
  <c r="C13" i="1" s="1"/>
  <c r="G13" i="1"/>
  <c r="O14" i="1"/>
  <c r="O13" i="1" s="1"/>
  <c r="L15" i="1"/>
  <c r="L13" i="1" s="1"/>
  <c r="K17" i="1"/>
  <c r="K18" i="1"/>
  <c r="B17" i="1"/>
  <c r="B18" i="1"/>
  <c r="B16" i="1" s="1"/>
  <c r="O18" i="1"/>
  <c r="O17" i="1"/>
  <c r="C17" i="1"/>
  <c r="C18" i="1"/>
  <c r="I18" i="1"/>
  <c r="I17" i="1"/>
  <c r="H14" i="1"/>
  <c r="H13" i="1" s="1"/>
  <c r="H18" i="1"/>
  <c r="H17" i="1"/>
  <c r="H16" i="1" s="1"/>
  <c r="G18" i="1"/>
  <c r="G17" i="1"/>
  <c r="N18" i="1"/>
  <c r="N17" i="1"/>
  <c r="F18" i="1"/>
  <c r="F17" i="1"/>
  <c r="M18" i="1"/>
  <c r="M17" i="1"/>
  <c r="M16" i="1" s="1"/>
  <c r="E17" i="1"/>
  <c r="E18" i="1"/>
  <c r="N14" i="1"/>
  <c r="N13" i="1" s="1"/>
  <c r="J18" i="1"/>
  <c r="J17" i="1"/>
  <c r="L18" i="1"/>
  <c r="L17" i="1"/>
  <c r="D17" i="1"/>
  <c r="D18" i="1"/>
  <c r="B14" i="1"/>
  <c r="B13" i="1" s="1"/>
  <c r="F16" i="1" l="1"/>
  <c r="N16" i="1"/>
  <c r="O16" i="1"/>
  <c r="L16" i="1"/>
  <c r="J16" i="1"/>
  <c r="I16" i="1"/>
  <c r="E16" i="1"/>
  <c r="D16" i="1"/>
  <c r="C16" i="1"/>
  <c r="K16" i="1"/>
  <c r="G16" i="1"/>
</calcChain>
</file>

<file path=xl/sharedStrings.xml><?xml version="1.0" encoding="utf-8"?>
<sst xmlns="http://schemas.openxmlformats.org/spreadsheetml/2006/main" count="57" uniqueCount="29">
  <si>
    <t>2006</t>
  </si>
  <si>
    <t>2007</t>
  </si>
  <si>
    <t>2008</t>
  </si>
  <si>
    <t>2009</t>
  </si>
  <si>
    <t>2010</t>
  </si>
  <si>
    <t>2011</t>
  </si>
  <si>
    <t>2012</t>
  </si>
  <si>
    <t>2013</t>
  </si>
  <si>
    <t>2014</t>
  </si>
  <si>
    <t>2015</t>
  </si>
  <si>
    <t>2016</t>
  </si>
  <si>
    <t>2017</t>
  </si>
  <si>
    <t>2018</t>
  </si>
  <si>
    <t>2019</t>
  </si>
  <si>
    <t>Full-time total (N)</t>
  </si>
  <si>
    <t>Men</t>
  </si>
  <si>
    <t>Women</t>
  </si>
  <si>
    <t>Part-time total (N)</t>
  </si>
  <si>
    <t>Full-time total (pct)</t>
  </si>
  <si>
    <t>2020</t>
  </si>
  <si>
    <t>2021</t>
  </si>
  <si>
    <t>* Data collection and reporting standards for this element have been inconsistent over this period, at times asking for "sex," for "gender," or simply "are you male or female?" In all instances, institutions were required by the US Dept. of Education to report individuals within the binary of male/female, even when individuals offered a nonbinary response.
Counts represent employees on payroll as of Nov. 1 who are active, on leave with pay, or paid on a suspense account; graduate assistants and student employees are excluded. Individuals are counted only once based on their primary role. General categories of employees included are faculty; university staff, including state and Research Foundation employees; University Hospital employees; Long Island Veterans Home employees; employees of the Faculty Student Association, and other employees such as special fund estimate (SFE) employees, employees associated with Stony Brook Child Care Services, and Stony Brook Foundation (SBF) employees. Counts include only individuals whose employment records are managed in PeopleSoft and in general do not include employees of affliliated east end hospitals or those whose employment is managed exclusively through CPMP-PEO. Assignments to West Campus and East Campus/HSC reflect organizational position and not job location. Consistent with reporting requirements from the National Center for Education Statistics, only employees classified as faculty, state employees on West Campus and state employees on East Campus/HSC are reported to the Integrated Postsecondary Education Data System (IPEDS); counts in this table will exceed those reported to IPEDS.
Data Source: SBU Data Warehouse ReportEmployeeJobRecords.</t>
  </si>
  <si>
    <t>Counts</t>
  </si>
  <si>
    <t>Percentages</t>
  </si>
  <si>
    <t>2022</t>
  </si>
  <si>
    <t>Full &amp; part-time total (N)</t>
  </si>
  <si>
    <t>Full &amp; part-time total (pct)</t>
  </si>
  <si>
    <t>2023</t>
  </si>
  <si>
    <t>Fall Headcount of Employees By Gender*, Fall 2006-Fall 2023
Stony Brook University, University Hospital, Long Island Veterans Home,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</si>
</sst>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sz val="8"/>
      <name val="Calibri"/>
      <family val="2"/>
      <scheme val="minor"/>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16">
    <xf numFmtId="0" fontId="0" fillId="0" borderId="0" xfId="0"/>
    <xf numFmtId="0" fontId="2" fillId="0" borderId="0" xfId="0" applyFont="1"/>
    <xf numFmtId="3" fontId="2" fillId="0" borderId="0" xfId="0" applyNumberFormat="1" applyFont="1"/>
    <xf numFmtId="0" fontId="4" fillId="0" borderId="0" xfId="0" applyFont="1" applyAlignment="1">
      <alignment horizontal="left" indent="1"/>
    </xf>
    <xf numFmtId="3" fontId="4" fillId="0" borderId="0" xfId="0" applyNumberFormat="1" applyFont="1"/>
    <xf numFmtId="3" fontId="5" fillId="0" borderId="0" xfId="0" applyNumberFormat="1" applyFont="1"/>
    <xf numFmtId="0" fontId="5" fillId="0" borderId="0" xfId="0" applyFont="1"/>
    <xf numFmtId="164" fontId="4" fillId="0" borderId="0" xfId="0" applyNumberFormat="1" applyFont="1"/>
    <xf numFmtId="164" fontId="5" fillId="0" borderId="0" xfId="0" applyNumberFormat="1" applyFont="1"/>
    <xf numFmtId="0" fontId="2" fillId="0" borderId="0" xfId="0" applyFont="1" applyAlignment="1">
      <alignment vertical="center"/>
    </xf>
    <xf numFmtId="0" fontId="4" fillId="0" borderId="1" xfId="0" applyFont="1" applyBorder="1"/>
    <xf numFmtId="0" fontId="5" fillId="0" borderId="1" xfId="0" applyFont="1" applyBorder="1" applyAlignment="1">
      <alignment horizontal="right"/>
    </xf>
    <xf numFmtId="0" fontId="5" fillId="0" borderId="1" xfId="0" quotePrefix="1" applyFont="1" applyBorder="1" applyAlignment="1">
      <alignment horizontal="right"/>
    </xf>
    <xf numFmtId="0" fontId="3" fillId="0" borderId="0" xfId="0" applyFont="1" applyAlignment="1">
      <alignment horizontal="left" wrapText="1"/>
    </xf>
    <xf numFmtId="0" fontId="1" fillId="0" borderId="1" xfId="0" applyFont="1" applyBorder="1" applyAlignment="1">
      <alignment horizontal="left" wrapText="1"/>
    </xf>
    <xf numFmtId="0" fontId="3" fillId="0" borderId="0" xfId="0" applyFont="1" applyAlignment="1">
      <alignment horizontal="left" wrapText="1"/>
    </xf>
  </cellXfs>
  <cellStyles count="1">
    <cellStyle name="Normal" xfId="0" builtinId="0"/>
  </cellStyles>
  <dxfs count="44">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numFmt numFmtId="3" formatCode="#,##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5D91F0-FD3D-44B6-AFBD-792AD85A94C2}" name="Table1" displayName="Table1" ref="A2:S11" totalsRowShown="0" headerRowDxfId="43" dataDxfId="41" headerRowBorderDxfId="42" tableBorderDxfId="40">
  <tableColumns count="19">
    <tableColumn id="1" xr3:uid="{EE2D6E4A-0CD6-434A-B37E-3C10C8063339}" name="Counts" dataDxfId="39"/>
    <tableColumn id="2" xr3:uid="{6D778410-7503-471C-9B77-5F4C0791AD49}" name="2006" dataDxfId="38"/>
    <tableColumn id="3" xr3:uid="{7DF66D21-022C-4FD2-8473-5492E55D03F3}" name="2007" dataDxfId="37"/>
    <tableColumn id="4" xr3:uid="{3BE269C1-BF98-4AA7-BD5F-1696133AC568}" name="2008" dataDxfId="36"/>
    <tableColumn id="5" xr3:uid="{BC2E5467-3F19-4B07-8534-EFED0EF550E1}" name="2009" dataDxfId="35"/>
    <tableColumn id="6" xr3:uid="{1191B53D-D6EC-48F3-BC29-2416F451DFB3}" name="2010" dataDxfId="34"/>
    <tableColumn id="7" xr3:uid="{E4ADF0D1-8221-4BD5-8C5A-A842435D474E}" name="2011" dataDxfId="33"/>
    <tableColumn id="8" xr3:uid="{A5574D4B-A893-44CC-834B-9E7FF5969E39}" name="2012" dataDxfId="32"/>
    <tableColumn id="9" xr3:uid="{C5F059BC-9887-4416-BC34-88FE3ABFE99A}" name="2013" dataDxfId="31"/>
    <tableColumn id="10" xr3:uid="{1F1841E9-89D2-41A1-97D9-2DB0D56DD3FE}" name="2014" dataDxfId="30"/>
    <tableColumn id="11" xr3:uid="{BBAED735-5E68-4861-B2C1-2362366CDFC6}" name="2015" dataDxfId="29"/>
    <tableColumn id="12" xr3:uid="{1AD4810E-E983-45E5-A189-669F45B20D47}" name="2016" dataDxfId="28"/>
    <tableColumn id="13" xr3:uid="{C3833A39-A988-47BB-AF18-5813E89F05C8}" name="2017" dataDxfId="27"/>
    <tableColumn id="14" xr3:uid="{F87AEE14-E072-481F-827B-1D16FC90673B}" name="2018" dataDxfId="26"/>
    <tableColumn id="15" xr3:uid="{08419256-BAB0-4DFD-A3D0-368DD3A02FF3}" name="2019" dataDxfId="25"/>
    <tableColumn id="16" xr3:uid="{F0F18180-B669-4B57-9161-65FBC8AF12AF}" name="2020" dataDxfId="24"/>
    <tableColumn id="17" xr3:uid="{994EBE8B-D1F7-45ED-93FF-7AB5CE072B41}" name="2021" dataDxfId="23"/>
    <tableColumn id="18" xr3:uid="{EBC88488-E923-4F03-B19D-83372427E6BF}" name="2022" dataDxfId="22"/>
    <tableColumn id="19" xr3:uid="{A7542223-E682-49AB-B367-B090E4B993C4}" name="2023"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1311723-850D-43CB-ADC5-0800E772D3EE}" name="Table2" displayName="Table2" ref="A12:R21" totalsRowShown="0" headerRowDxfId="21" dataDxfId="19" headerRowBorderDxfId="20">
  <tableColumns count="18">
    <tableColumn id="1" xr3:uid="{3B681C28-6A22-4301-9F73-48A17EFCFDD0}" name="Percentages" dataDxfId="18"/>
    <tableColumn id="2" xr3:uid="{A974F948-A054-4AA0-8F6C-864237B11DF5}" name="2006" dataDxfId="17"/>
    <tableColumn id="3" xr3:uid="{DCAE6D73-9F61-4EAB-8B8B-E465986889E4}" name="2007" dataDxfId="16"/>
    <tableColumn id="4" xr3:uid="{05807EF2-65B4-4A7F-94BA-7447EF8FEC41}" name="2008" dataDxfId="15"/>
    <tableColumn id="5" xr3:uid="{9743E4B7-177A-4815-A754-4EC04E4F246B}" name="2009" dataDxfId="14"/>
    <tableColumn id="6" xr3:uid="{3E70C443-81B6-45EC-B33B-E49DFC266B1A}" name="2010" dataDxfId="13"/>
    <tableColumn id="7" xr3:uid="{AC9DF9EB-D92D-4D67-A0AE-6C3C9320CC8F}" name="2011" dataDxfId="12"/>
    <tableColumn id="8" xr3:uid="{1C2FB04F-CBDF-4C01-A709-DA5099879AEA}" name="2012" dataDxfId="11"/>
    <tableColumn id="9" xr3:uid="{BF0755C7-78A4-42E3-A11C-61E40C68792A}" name="2013" dataDxfId="10"/>
    <tableColumn id="10" xr3:uid="{823E6AB2-C00C-4F96-8C66-622D7B0F61F5}" name="2014" dataDxfId="9"/>
    <tableColumn id="11" xr3:uid="{71B47BAA-3765-42DD-AB61-CCE4028F7593}" name="2015" dataDxfId="8"/>
    <tableColumn id="12" xr3:uid="{7BBFCC99-E7CC-49DD-8FE7-1B16418ADC06}" name="2016" dataDxfId="7"/>
    <tableColumn id="13" xr3:uid="{A7726C63-CAEA-471D-978A-E588D5595251}" name="2017" dataDxfId="6"/>
    <tableColumn id="14" xr3:uid="{FDDD1C1E-8821-44B3-8276-FA084A94A65C}" name="2018" dataDxfId="5"/>
    <tableColumn id="15" xr3:uid="{F871D90E-948E-48E5-9DA9-4D8744D9D5AA}" name="2019" dataDxfId="4"/>
    <tableColumn id="16" xr3:uid="{86A5A990-78AE-4541-9F94-6A95A24ED67E}" name="2020" dataDxfId="3"/>
    <tableColumn id="17" xr3:uid="{09F7B808-7EEA-49C6-9A31-1A31BF59AA52}" name="2021" dataDxfId="2"/>
    <tableColumn id="18" xr3:uid="{56B633CE-3AF8-4B45-8581-D456F6E92632}" name="2022"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2"/>
  <sheetViews>
    <sheetView tabSelected="1" view="pageLayout" zoomScaleNormal="100" workbookViewId="0">
      <selection activeCell="A22" sqref="A22:R22"/>
    </sheetView>
  </sheetViews>
  <sheetFormatPr defaultColWidth="9.1796875" defaultRowHeight="12.5" x14ac:dyDescent="0.25"/>
  <cols>
    <col min="1" max="1" width="19.54296875" style="1" customWidth="1"/>
    <col min="2" max="13" width="6.1796875" style="2" customWidth="1"/>
    <col min="14" max="19" width="6.1796875" style="1" customWidth="1"/>
    <col min="20" max="16384" width="9.1796875" style="1"/>
  </cols>
  <sheetData>
    <row r="1" spans="1:19" s="9" customFormat="1" ht="63" customHeight="1" x14ac:dyDescent="0.35">
      <c r="A1" s="14" t="s">
        <v>28</v>
      </c>
      <c r="B1" s="14"/>
      <c r="C1" s="14"/>
      <c r="D1" s="14"/>
      <c r="E1" s="14"/>
      <c r="F1" s="14"/>
      <c r="G1" s="14"/>
      <c r="H1" s="14"/>
      <c r="I1" s="14"/>
      <c r="J1" s="14"/>
      <c r="K1" s="14"/>
      <c r="L1" s="14"/>
      <c r="M1" s="14"/>
      <c r="N1" s="14"/>
      <c r="O1" s="14"/>
      <c r="P1" s="14"/>
      <c r="Q1" s="14"/>
    </row>
    <row r="2" spans="1:19" ht="15" customHeight="1" x14ac:dyDescent="0.25">
      <c r="A2" s="10" t="s">
        <v>22</v>
      </c>
      <c r="B2" s="11" t="s">
        <v>0</v>
      </c>
      <c r="C2" s="11" t="s">
        <v>1</v>
      </c>
      <c r="D2" s="11" t="s">
        <v>2</v>
      </c>
      <c r="E2" s="11" t="s">
        <v>3</v>
      </c>
      <c r="F2" s="11" t="s">
        <v>4</v>
      </c>
      <c r="G2" s="11" t="s">
        <v>5</v>
      </c>
      <c r="H2" s="11" t="s">
        <v>6</v>
      </c>
      <c r="I2" s="11" t="s">
        <v>7</v>
      </c>
      <c r="J2" s="11" t="s">
        <v>8</v>
      </c>
      <c r="K2" s="11" t="s">
        <v>9</v>
      </c>
      <c r="L2" s="11" t="s">
        <v>10</v>
      </c>
      <c r="M2" s="11" t="s">
        <v>11</v>
      </c>
      <c r="N2" s="11" t="s">
        <v>12</v>
      </c>
      <c r="O2" s="11" t="s">
        <v>13</v>
      </c>
      <c r="P2" s="12" t="s">
        <v>19</v>
      </c>
      <c r="Q2" s="11" t="s">
        <v>20</v>
      </c>
      <c r="R2" s="11" t="s">
        <v>24</v>
      </c>
      <c r="S2" s="11" t="s">
        <v>27</v>
      </c>
    </row>
    <row r="3" spans="1:19" ht="15" customHeight="1" x14ac:dyDescent="0.25">
      <c r="A3" s="6" t="s">
        <v>25</v>
      </c>
      <c r="B3" s="5">
        <f>B4+B5</f>
        <v>12440</v>
      </c>
      <c r="C3" s="5">
        <f t="shared" ref="C3:O3" si="0">C4+C5</f>
        <v>12910</v>
      </c>
      <c r="D3" s="5">
        <f t="shared" si="0"/>
        <v>13304</v>
      </c>
      <c r="E3" s="5">
        <f t="shared" si="0"/>
        <v>13293</v>
      </c>
      <c r="F3" s="5">
        <f t="shared" si="0"/>
        <v>13283</v>
      </c>
      <c r="G3" s="5">
        <f t="shared" si="0"/>
        <v>13507</v>
      </c>
      <c r="H3" s="5">
        <f t="shared" si="0"/>
        <v>13573</v>
      </c>
      <c r="I3" s="5">
        <f t="shared" si="0"/>
        <v>13862</v>
      </c>
      <c r="J3" s="5">
        <f t="shared" si="0"/>
        <v>14196</v>
      </c>
      <c r="K3" s="5">
        <f t="shared" si="0"/>
        <v>14240</v>
      </c>
      <c r="L3" s="5">
        <f t="shared" si="0"/>
        <v>14759</v>
      </c>
      <c r="M3" s="5">
        <f t="shared" si="0"/>
        <v>14972</v>
      </c>
      <c r="N3" s="5">
        <f t="shared" si="0"/>
        <v>14907</v>
      </c>
      <c r="O3" s="5">
        <f t="shared" si="0"/>
        <v>15254</v>
      </c>
      <c r="P3" s="5">
        <f t="shared" ref="P3:Q3" si="1">P4+P5</f>
        <v>15564</v>
      </c>
      <c r="Q3" s="5">
        <f t="shared" si="1"/>
        <v>15365</v>
      </c>
      <c r="R3" s="5">
        <v>15544</v>
      </c>
      <c r="S3" s="5">
        <v>16309</v>
      </c>
    </row>
    <row r="4" spans="1:19" ht="15" customHeight="1" x14ac:dyDescent="0.25">
      <c r="A4" s="3" t="s">
        <v>15</v>
      </c>
      <c r="B4" s="4">
        <f t="shared" ref="B4:Q4" si="2">B7+B10</f>
        <v>4471</v>
      </c>
      <c r="C4" s="4">
        <f t="shared" si="2"/>
        <v>4742</v>
      </c>
      <c r="D4" s="4">
        <f t="shared" si="2"/>
        <v>4837</v>
      </c>
      <c r="E4" s="4">
        <f t="shared" si="2"/>
        <v>4854</v>
      </c>
      <c r="F4" s="4">
        <f t="shared" si="2"/>
        <v>4887</v>
      </c>
      <c r="G4" s="4">
        <f t="shared" si="2"/>
        <v>4952</v>
      </c>
      <c r="H4" s="4">
        <f t="shared" si="2"/>
        <v>4929</v>
      </c>
      <c r="I4" s="4">
        <f t="shared" si="2"/>
        <v>5008</v>
      </c>
      <c r="J4" s="4">
        <f t="shared" si="2"/>
        <v>5182</v>
      </c>
      <c r="K4" s="4">
        <f t="shared" si="2"/>
        <v>5190</v>
      </c>
      <c r="L4" s="4">
        <f t="shared" si="2"/>
        <v>5343</v>
      </c>
      <c r="M4" s="4">
        <f t="shared" si="2"/>
        <v>5441</v>
      </c>
      <c r="N4" s="4">
        <f t="shared" si="2"/>
        <v>5394</v>
      </c>
      <c r="O4" s="4">
        <f t="shared" si="2"/>
        <v>5532</v>
      </c>
      <c r="P4" s="4">
        <f t="shared" si="2"/>
        <v>5610</v>
      </c>
      <c r="Q4" s="4">
        <f t="shared" si="2"/>
        <v>5559</v>
      </c>
      <c r="R4" s="4">
        <v>5708</v>
      </c>
      <c r="S4" s="4">
        <v>5988</v>
      </c>
    </row>
    <row r="5" spans="1:19" ht="15" customHeight="1" x14ac:dyDescent="0.25">
      <c r="A5" s="3" t="s">
        <v>16</v>
      </c>
      <c r="B5" s="4">
        <f t="shared" ref="B5:Q5" si="3">B8+B11</f>
        <v>7969</v>
      </c>
      <c r="C5" s="4">
        <f t="shared" si="3"/>
        <v>8168</v>
      </c>
      <c r="D5" s="4">
        <f t="shared" si="3"/>
        <v>8467</v>
      </c>
      <c r="E5" s="4">
        <f t="shared" si="3"/>
        <v>8439</v>
      </c>
      <c r="F5" s="4">
        <f t="shared" si="3"/>
        <v>8396</v>
      </c>
      <c r="G5" s="4">
        <f t="shared" si="3"/>
        <v>8555</v>
      </c>
      <c r="H5" s="4">
        <f t="shared" si="3"/>
        <v>8644</v>
      </c>
      <c r="I5" s="4">
        <f t="shared" si="3"/>
        <v>8854</v>
      </c>
      <c r="J5" s="4">
        <f t="shared" si="3"/>
        <v>9014</v>
      </c>
      <c r="K5" s="4">
        <f t="shared" si="3"/>
        <v>9050</v>
      </c>
      <c r="L5" s="4">
        <f t="shared" si="3"/>
        <v>9416</v>
      </c>
      <c r="M5" s="4">
        <f t="shared" si="3"/>
        <v>9531</v>
      </c>
      <c r="N5" s="4">
        <f t="shared" si="3"/>
        <v>9513</v>
      </c>
      <c r="O5" s="4">
        <f t="shared" si="3"/>
        <v>9722</v>
      </c>
      <c r="P5" s="4">
        <f t="shared" si="3"/>
        <v>9954</v>
      </c>
      <c r="Q5" s="4">
        <f t="shared" si="3"/>
        <v>9806</v>
      </c>
      <c r="R5" s="4">
        <v>9836</v>
      </c>
      <c r="S5" s="4">
        <v>10321</v>
      </c>
    </row>
    <row r="6" spans="1:19" ht="15" customHeight="1" x14ac:dyDescent="0.25">
      <c r="A6" s="6" t="s">
        <v>14</v>
      </c>
      <c r="B6" s="5">
        <f>B7+B8</f>
        <v>10019</v>
      </c>
      <c r="C6" s="5">
        <f t="shared" ref="C6:O6" si="4">C7+C8</f>
        <v>10406</v>
      </c>
      <c r="D6" s="5">
        <f t="shared" si="4"/>
        <v>10772</v>
      </c>
      <c r="E6" s="5">
        <f t="shared" si="4"/>
        <v>10759</v>
      </c>
      <c r="F6" s="5">
        <f t="shared" si="4"/>
        <v>10910</v>
      </c>
      <c r="G6" s="5">
        <f t="shared" si="4"/>
        <v>10986</v>
      </c>
      <c r="H6" s="5">
        <f t="shared" si="4"/>
        <v>11187</v>
      </c>
      <c r="I6" s="5">
        <f t="shared" si="4"/>
        <v>11495</v>
      </c>
      <c r="J6" s="5">
        <f t="shared" si="4"/>
        <v>11772</v>
      </c>
      <c r="K6" s="5">
        <f t="shared" si="4"/>
        <v>11753</v>
      </c>
      <c r="L6" s="5">
        <f t="shared" si="4"/>
        <v>12167</v>
      </c>
      <c r="M6" s="5">
        <f t="shared" si="4"/>
        <v>12282</v>
      </c>
      <c r="N6" s="5">
        <f t="shared" si="4"/>
        <v>12246</v>
      </c>
      <c r="O6" s="5">
        <f t="shared" si="4"/>
        <v>12643</v>
      </c>
      <c r="P6" s="5">
        <f t="shared" ref="P6:S6" si="5">P7+P8</f>
        <v>12905</v>
      </c>
      <c r="Q6" s="5">
        <f t="shared" si="5"/>
        <v>12649</v>
      </c>
      <c r="R6" s="5">
        <f t="shared" si="5"/>
        <v>12888</v>
      </c>
      <c r="S6" s="5">
        <f t="shared" si="5"/>
        <v>13539</v>
      </c>
    </row>
    <row r="7" spans="1:19" ht="15" customHeight="1" x14ac:dyDescent="0.25">
      <c r="A7" s="3" t="s">
        <v>15</v>
      </c>
      <c r="B7" s="4">
        <v>3831</v>
      </c>
      <c r="C7" s="4">
        <v>4040</v>
      </c>
      <c r="D7" s="4">
        <v>4127</v>
      </c>
      <c r="E7" s="4">
        <v>4133</v>
      </c>
      <c r="F7" s="4">
        <v>4194</v>
      </c>
      <c r="G7" s="4">
        <v>4185</v>
      </c>
      <c r="H7" s="4">
        <v>4197</v>
      </c>
      <c r="I7" s="4">
        <v>4273</v>
      </c>
      <c r="J7" s="4">
        <v>4415</v>
      </c>
      <c r="K7" s="4">
        <v>4395</v>
      </c>
      <c r="L7" s="4">
        <v>4516</v>
      </c>
      <c r="M7" s="4">
        <v>4570</v>
      </c>
      <c r="N7" s="4">
        <v>4555</v>
      </c>
      <c r="O7" s="4">
        <v>4682</v>
      </c>
      <c r="P7" s="4">
        <v>4761</v>
      </c>
      <c r="Q7" s="4">
        <v>4705</v>
      </c>
      <c r="R7" s="4">
        <v>4881</v>
      </c>
      <c r="S7" s="4">
        <v>5146</v>
      </c>
    </row>
    <row r="8" spans="1:19" ht="15" customHeight="1" x14ac:dyDescent="0.25">
      <c r="A8" s="3" t="s">
        <v>16</v>
      </c>
      <c r="B8" s="4">
        <v>6188</v>
      </c>
      <c r="C8" s="4">
        <v>6366</v>
      </c>
      <c r="D8" s="4">
        <v>6645</v>
      </c>
      <c r="E8" s="4">
        <v>6626</v>
      </c>
      <c r="F8" s="4">
        <v>6716</v>
      </c>
      <c r="G8" s="4">
        <v>6801</v>
      </c>
      <c r="H8" s="4">
        <v>6990</v>
      </c>
      <c r="I8" s="4">
        <v>7222</v>
      </c>
      <c r="J8" s="4">
        <v>7357</v>
      </c>
      <c r="K8" s="4">
        <v>7358</v>
      </c>
      <c r="L8" s="4">
        <v>7651</v>
      </c>
      <c r="M8" s="4">
        <v>7712</v>
      </c>
      <c r="N8" s="4">
        <v>7691</v>
      </c>
      <c r="O8" s="4">
        <v>7961</v>
      </c>
      <c r="P8" s="4">
        <v>8144</v>
      </c>
      <c r="Q8" s="4">
        <v>7944</v>
      </c>
      <c r="R8" s="4">
        <v>8007</v>
      </c>
      <c r="S8" s="4">
        <v>8393</v>
      </c>
    </row>
    <row r="9" spans="1:19" ht="15" customHeight="1" x14ac:dyDescent="0.25">
      <c r="A9" s="6" t="s">
        <v>17</v>
      </c>
      <c r="B9" s="5">
        <f>B10+B11</f>
        <v>2421</v>
      </c>
      <c r="C9" s="5">
        <f t="shared" ref="C9:O9" si="6">C10+C11</f>
        <v>2504</v>
      </c>
      <c r="D9" s="5">
        <f t="shared" si="6"/>
        <v>2532</v>
      </c>
      <c r="E9" s="5">
        <f t="shared" si="6"/>
        <v>2534</v>
      </c>
      <c r="F9" s="5">
        <f t="shared" si="6"/>
        <v>2373</v>
      </c>
      <c r="G9" s="5">
        <f t="shared" si="6"/>
        <v>2521</v>
      </c>
      <c r="H9" s="5">
        <f t="shared" si="6"/>
        <v>2386</v>
      </c>
      <c r="I9" s="5">
        <f t="shared" si="6"/>
        <v>2367</v>
      </c>
      <c r="J9" s="5">
        <f t="shared" si="6"/>
        <v>2424</v>
      </c>
      <c r="K9" s="5">
        <f t="shared" si="6"/>
        <v>2487</v>
      </c>
      <c r="L9" s="5">
        <f t="shared" si="6"/>
        <v>2592</v>
      </c>
      <c r="M9" s="5">
        <f t="shared" si="6"/>
        <v>2690</v>
      </c>
      <c r="N9" s="5">
        <f t="shared" si="6"/>
        <v>2661</v>
      </c>
      <c r="O9" s="5">
        <f t="shared" si="6"/>
        <v>2611</v>
      </c>
      <c r="P9" s="5">
        <f t="shared" ref="P9:S9" si="7">P10+P11</f>
        <v>2659</v>
      </c>
      <c r="Q9" s="5">
        <f t="shared" si="7"/>
        <v>2716</v>
      </c>
      <c r="R9" s="5">
        <f t="shared" si="7"/>
        <v>2656</v>
      </c>
      <c r="S9" s="5">
        <f t="shared" si="7"/>
        <v>2770</v>
      </c>
    </row>
    <row r="10" spans="1:19" ht="15" customHeight="1" x14ac:dyDescent="0.25">
      <c r="A10" s="3" t="s">
        <v>15</v>
      </c>
      <c r="B10" s="4">
        <v>640</v>
      </c>
      <c r="C10" s="4">
        <v>702</v>
      </c>
      <c r="D10" s="4">
        <v>710</v>
      </c>
      <c r="E10" s="4">
        <v>721</v>
      </c>
      <c r="F10" s="4">
        <v>693</v>
      </c>
      <c r="G10" s="4">
        <v>767</v>
      </c>
      <c r="H10" s="4">
        <v>732</v>
      </c>
      <c r="I10" s="4">
        <v>735</v>
      </c>
      <c r="J10" s="4">
        <v>767</v>
      </c>
      <c r="K10" s="4">
        <v>795</v>
      </c>
      <c r="L10" s="4">
        <v>827</v>
      </c>
      <c r="M10" s="4">
        <v>871</v>
      </c>
      <c r="N10" s="4">
        <v>839</v>
      </c>
      <c r="O10" s="4">
        <v>850</v>
      </c>
      <c r="P10" s="4">
        <v>849</v>
      </c>
      <c r="Q10" s="4">
        <v>854</v>
      </c>
      <c r="R10" s="4">
        <v>827</v>
      </c>
      <c r="S10" s="4">
        <v>842</v>
      </c>
    </row>
    <row r="11" spans="1:19" ht="15" customHeight="1" x14ac:dyDescent="0.25">
      <c r="A11" s="3" t="s">
        <v>16</v>
      </c>
      <c r="B11" s="4">
        <v>1781</v>
      </c>
      <c r="C11" s="4">
        <v>1802</v>
      </c>
      <c r="D11" s="4">
        <v>1822</v>
      </c>
      <c r="E11" s="4">
        <v>1813</v>
      </c>
      <c r="F11" s="4">
        <v>1680</v>
      </c>
      <c r="G11" s="4">
        <v>1754</v>
      </c>
      <c r="H11" s="4">
        <v>1654</v>
      </c>
      <c r="I11" s="4">
        <v>1632</v>
      </c>
      <c r="J11" s="4">
        <v>1657</v>
      </c>
      <c r="K11" s="4">
        <v>1692</v>
      </c>
      <c r="L11" s="4">
        <v>1765</v>
      </c>
      <c r="M11" s="4">
        <v>1819</v>
      </c>
      <c r="N11" s="4">
        <v>1822</v>
      </c>
      <c r="O11" s="4">
        <v>1761</v>
      </c>
      <c r="P11" s="4">
        <v>1810</v>
      </c>
      <c r="Q11" s="4">
        <v>1862</v>
      </c>
      <c r="R11" s="4">
        <v>1829</v>
      </c>
      <c r="S11" s="4">
        <v>1928</v>
      </c>
    </row>
    <row r="12" spans="1:19" ht="15" customHeight="1" x14ac:dyDescent="0.25">
      <c r="A12" s="10" t="s">
        <v>23</v>
      </c>
      <c r="B12" s="11" t="s">
        <v>0</v>
      </c>
      <c r="C12" s="11" t="s">
        <v>1</v>
      </c>
      <c r="D12" s="11" t="s">
        <v>2</v>
      </c>
      <c r="E12" s="11" t="s">
        <v>3</v>
      </c>
      <c r="F12" s="11" t="s">
        <v>4</v>
      </c>
      <c r="G12" s="11" t="s">
        <v>5</v>
      </c>
      <c r="H12" s="11" t="s">
        <v>6</v>
      </c>
      <c r="I12" s="11" t="s">
        <v>7</v>
      </c>
      <c r="J12" s="11" t="s">
        <v>8</v>
      </c>
      <c r="K12" s="11" t="s">
        <v>9</v>
      </c>
      <c r="L12" s="11" t="s">
        <v>10</v>
      </c>
      <c r="M12" s="11" t="s">
        <v>11</v>
      </c>
      <c r="N12" s="11" t="s">
        <v>12</v>
      </c>
      <c r="O12" s="11" t="s">
        <v>13</v>
      </c>
      <c r="P12" s="12" t="s">
        <v>19</v>
      </c>
      <c r="Q12" s="12" t="s">
        <v>20</v>
      </c>
      <c r="R12" s="12" t="s">
        <v>24</v>
      </c>
      <c r="S12" s="12">
        <v>2023</v>
      </c>
    </row>
    <row r="13" spans="1:19" ht="15" customHeight="1" x14ac:dyDescent="0.25">
      <c r="A13" s="6" t="s">
        <v>26</v>
      </c>
      <c r="B13" s="8">
        <f>B14+B15</f>
        <v>100</v>
      </c>
      <c r="C13" s="8">
        <f t="shared" ref="C13" si="8">C14+C15</f>
        <v>100</v>
      </c>
      <c r="D13" s="8">
        <f t="shared" ref="D13" si="9">D14+D15</f>
        <v>100</v>
      </c>
      <c r="E13" s="8">
        <f t="shared" ref="E13" si="10">E14+E15</f>
        <v>100</v>
      </c>
      <c r="F13" s="8">
        <f t="shared" ref="F13" si="11">F14+F15</f>
        <v>100</v>
      </c>
      <c r="G13" s="8">
        <f t="shared" ref="G13" si="12">G14+G15</f>
        <v>100</v>
      </c>
      <c r="H13" s="8">
        <f t="shared" ref="H13" si="13">H14+H15</f>
        <v>100</v>
      </c>
      <c r="I13" s="8">
        <f t="shared" ref="I13" si="14">I14+I15</f>
        <v>100</v>
      </c>
      <c r="J13" s="8">
        <f t="shared" ref="J13" si="15">J14+J15</f>
        <v>100</v>
      </c>
      <c r="K13" s="8">
        <f t="shared" ref="K13" si="16">K14+K15</f>
        <v>100</v>
      </c>
      <c r="L13" s="8">
        <f t="shared" ref="L13" si="17">L14+L15</f>
        <v>100</v>
      </c>
      <c r="M13" s="8">
        <f t="shared" ref="M13" si="18">M14+M15</f>
        <v>100</v>
      </c>
      <c r="N13" s="8">
        <f t="shared" ref="N13" si="19">N14+N15</f>
        <v>100</v>
      </c>
      <c r="O13" s="8">
        <f t="shared" ref="O13:P13" si="20">O14+O15</f>
        <v>100</v>
      </c>
      <c r="P13" s="8">
        <f t="shared" si="20"/>
        <v>100</v>
      </c>
      <c r="Q13" s="8">
        <f t="shared" ref="Q13:R13" si="21">Q14+Q15</f>
        <v>100</v>
      </c>
      <c r="R13" s="8">
        <f t="shared" si="21"/>
        <v>100</v>
      </c>
      <c r="S13" s="8">
        <f t="shared" ref="S13" si="22">S14+S15</f>
        <v>100</v>
      </c>
    </row>
    <row r="14" spans="1:19" ht="15" customHeight="1" x14ac:dyDescent="0.25">
      <c r="A14" s="3" t="s">
        <v>15</v>
      </c>
      <c r="B14" s="7">
        <f t="shared" ref="B14:Q14" si="23">B4/B3*100</f>
        <v>35.940514469453376</v>
      </c>
      <c r="C14" s="7">
        <f t="shared" si="23"/>
        <v>36.731216111541443</v>
      </c>
      <c r="D14" s="7">
        <f t="shared" si="23"/>
        <v>36.35748647023452</v>
      </c>
      <c r="E14" s="7">
        <f t="shared" si="23"/>
        <v>36.515459264274433</v>
      </c>
      <c r="F14" s="7">
        <f t="shared" si="23"/>
        <v>36.791387487766322</v>
      </c>
      <c r="G14" s="7">
        <f t="shared" si="23"/>
        <v>36.662471311171984</v>
      </c>
      <c r="H14" s="7">
        <f t="shared" si="23"/>
        <v>36.314742503499595</v>
      </c>
      <c r="I14" s="7">
        <f t="shared" si="23"/>
        <v>36.127542923099121</v>
      </c>
      <c r="J14" s="7">
        <f t="shared" si="23"/>
        <v>36.503240349394197</v>
      </c>
      <c r="K14" s="7">
        <f t="shared" si="23"/>
        <v>36.446629213483142</v>
      </c>
      <c r="L14" s="7">
        <f t="shared" si="23"/>
        <v>36.201639677484927</v>
      </c>
      <c r="M14" s="7">
        <f t="shared" si="23"/>
        <v>36.341170184344108</v>
      </c>
      <c r="N14" s="7">
        <f t="shared" si="23"/>
        <v>36.184342926142079</v>
      </c>
      <c r="O14" s="7">
        <f t="shared" si="23"/>
        <v>36.265897469516197</v>
      </c>
      <c r="P14" s="7">
        <f t="shared" si="23"/>
        <v>36.044718581341556</v>
      </c>
      <c r="Q14" s="7">
        <f t="shared" si="23"/>
        <v>36.179629027009433</v>
      </c>
      <c r="R14" s="7">
        <f t="shared" ref="R14:S14" si="24">R4/R3*100</f>
        <v>36.721564590838909</v>
      </c>
      <c r="S14" s="7">
        <f t="shared" si="24"/>
        <v>36.715923723097674</v>
      </c>
    </row>
    <row r="15" spans="1:19" ht="15" customHeight="1" x14ac:dyDescent="0.25">
      <c r="A15" s="3" t="s">
        <v>16</v>
      </c>
      <c r="B15" s="7">
        <f t="shared" ref="B15:Q15" si="25">B5/B3*100</f>
        <v>64.059485530546624</v>
      </c>
      <c r="C15" s="7">
        <f t="shared" si="25"/>
        <v>63.268783888458557</v>
      </c>
      <c r="D15" s="7">
        <f t="shared" si="25"/>
        <v>63.642513529765488</v>
      </c>
      <c r="E15" s="7">
        <f t="shared" si="25"/>
        <v>63.484540735725567</v>
      </c>
      <c r="F15" s="7">
        <f t="shared" si="25"/>
        <v>63.208612512233685</v>
      </c>
      <c r="G15" s="7">
        <f t="shared" si="25"/>
        <v>63.337528688828016</v>
      </c>
      <c r="H15" s="7">
        <f t="shared" si="25"/>
        <v>63.685257496500405</v>
      </c>
      <c r="I15" s="7">
        <f t="shared" si="25"/>
        <v>63.872457076900879</v>
      </c>
      <c r="J15" s="7">
        <f t="shared" si="25"/>
        <v>63.496759650605803</v>
      </c>
      <c r="K15" s="7">
        <f t="shared" si="25"/>
        <v>63.553370786516851</v>
      </c>
      <c r="L15" s="7">
        <f t="shared" si="25"/>
        <v>63.79836032251508</v>
      </c>
      <c r="M15" s="7">
        <f t="shared" si="25"/>
        <v>63.658829815655892</v>
      </c>
      <c r="N15" s="7">
        <f t="shared" si="25"/>
        <v>63.815657073857921</v>
      </c>
      <c r="O15" s="7">
        <f t="shared" si="25"/>
        <v>63.734102530483803</v>
      </c>
      <c r="P15" s="7">
        <f t="shared" si="25"/>
        <v>63.955281418658437</v>
      </c>
      <c r="Q15" s="7">
        <f t="shared" si="25"/>
        <v>63.82037097299056</v>
      </c>
      <c r="R15" s="7">
        <f t="shared" ref="R15:S15" si="26">R5/R3*100</f>
        <v>63.278435409161091</v>
      </c>
      <c r="S15" s="7">
        <f t="shared" si="26"/>
        <v>63.284076276902326</v>
      </c>
    </row>
    <row r="16" spans="1:19" ht="15" customHeight="1" x14ac:dyDescent="0.25">
      <c r="A16" s="6" t="s">
        <v>18</v>
      </c>
      <c r="B16" s="8">
        <f>B17+B18</f>
        <v>100</v>
      </c>
      <c r="C16" s="8">
        <f t="shared" ref="C16:O16" si="27">C17+C18</f>
        <v>100</v>
      </c>
      <c r="D16" s="8">
        <f t="shared" si="27"/>
        <v>100</v>
      </c>
      <c r="E16" s="8">
        <f t="shared" si="27"/>
        <v>100</v>
      </c>
      <c r="F16" s="8">
        <f t="shared" si="27"/>
        <v>100</v>
      </c>
      <c r="G16" s="8">
        <f t="shared" si="27"/>
        <v>100</v>
      </c>
      <c r="H16" s="8">
        <f t="shared" si="27"/>
        <v>100</v>
      </c>
      <c r="I16" s="8">
        <f t="shared" si="27"/>
        <v>100</v>
      </c>
      <c r="J16" s="8">
        <f t="shared" si="27"/>
        <v>100</v>
      </c>
      <c r="K16" s="8">
        <f t="shared" si="27"/>
        <v>100</v>
      </c>
      <c r="L16" s="8">
        <f t="shared" si="27"/>
        <v>100</v>
      </c>
      <c r="M16" s="8">
        <f t="shared" si="27"/>
        <v>100</v>
      </c>
      <c r="N16" s="8">
        <f t="shared" si="27"/>
        <v>100</v>
      </c>
      <c r="O16" s="8">
        <f t="shared" si="27"/>
        <v>100</v>
      </c>
      <c r="P16" s="8">
        <f t="shared" ref="P16:Q16" si="28">P17+P18</f>
        <v>100</v>
      </c>
      <c r="Q16" s="8">
        <f t="shared" si="28"/>
        <v>100</v>
      </c>
      <c r="R16" s="8">
        <f t="shared" ref="R16:S16" si="29">R17+R18</f>
        <v>100</v>
      </c>
      <c r="S16" s="8">
        <f t="shared" si="29"/>
        <v>100</v>
      </c>
    </row>
    <row r="17" spans="1:19" ht="15" customHeight="1" x14ac:dyDescent="0.25">
      <c r="A17" s="3" t="s">
        <v>15</v>
      </c>
      <c r="B17" s="7">
        <f t="shared" ref="B17:Q17" si="30">B7/B6*100</f>
        <v>38.237349036830018</v>
      </c>
      <c r="C17" s="7">
        <f t="shared" si="30"/>
        <v>38.823755525658278</v>
      </c>
      <c r="D17" s="7">
        <f t="shared" si="30"/>
        <v>38.312291125139247</v>
      </c>
      <c r="E17" s="7">
        <f t="shared" si="30"/>
        <v>38.41435077609443</v>
      </c>
      <c r="F17" s="7">
        <f t="shared" si="30"/>
        <v>38.44179651695692</v>
      </c>
      <c r="G17" s="7">
        <f t="shared" si="30"/>
        <v>38.093937738940468</v>
      </c>
      <c r="H17" s="7">
        <f t="shared" si="30"/>
        <v>37.516760525610081</v>
      </c>
      <c r="I17" s="7">
        <f t="shared" si="30"/>
        <v>37.172683775554589</v>
      </c>
      <c r="J17" s="7">
        <f t="shared" si="30"/>
        <v>37.50424736663269</v>
      </c>
      <c r="K17" s="7">
        <f t="shared" si="30"/>
        <v>37.394707734195528</v>
      </c>
      <c r="L17" s="7">
        <f t="shared" si="30"/>
        <v>37.11679132078573</v>
      </c>
      <c r="M17" s="7">
        <f t="shared" si="30"/>
        <v>37.208923628073606</v>
      </c>
      <c r="N17" s="7">
        <f t="shared" si="30"/>
        <v>37.195819042952799</v>
      </c>
      <c r="O17" s="7">
        <f t="shared" si="30"/>
        <v>37.032349916950089</v>
      </c>
      <c r="P17" s="7">
        <f t="shared" si="30"/>
        <v>36.892677256877185</v>
      </c>
      <c r="Q17" s="7">
        <f t="shared" si="30"/>
        <v>37.196616333306984</v>
      </c>
      <c r="R17" s="7">
        <f t="shared" ref="R17:S17" si="31">R7/R6*100</f>
        <v>37.872439478584731</v>
      </c>
      <c r="S17" s="7">
        <f t="shared" si="31"/>
        <v>38.008715562449218</v>
      </c>
    </row>
    <row r="18" spans="1:19" ht="15" customHeight="1" x14ac:dyDescent="0.25">
      <c r="A18" s="3" t="s">
        <v>16</v>
      </c>
      <c r="B18" s="7">
        <f t="shared" ref="B18:Q18" si="32">B8/B6*100</f>
        <v>61.762650963169975</v>
      </c>
      <c r="C18" s="7">
        <f t="shared" si="32"/>
        <v>61.176244474341722</v>
      </c>
      <c r="D18" s="7">
        <f t="shared" si="32"/>
        <v>61.687708874860746</v>
      </c>
      <c r="E18" s="7">
        <f t="shared" si="32"/>
        <v>61.58564922390557</v>
      </c>
      <c r="F18" s="7">
        <f t="shared" si="32"/>
        <v>61.558203483043087</v>
      </c>
      <c r="G18" s="7">
        <f t="shared" si="32"/>
        <v>61.906062261059539</v>
      </c>
      <c r="H18" s="7">
        <f t="shared" si="32"/>
        <v>62.483239474389919</v>
      </c>
      <c r="I18" s="7">
        <f t="shared" si="32"/>
        <v>62.827316224445404</v>
      </c>
      <c r="J18" s="7">
        <f t="shared" si="32"/>
        <v>62.49575263336731</v>
      </c>
      <c r="K18" s="7">
        <f t="shared" si="32"/>
        <v>62.605292265804479</v>
      </c>
      <c r="L18" s="7">
        <f t="shared" si="32"/>
        <v>62.883208679214263</v>
      </c>
      <c r="M18" s="7">
        <f t="shared" si="32"/>
        <v>62.791076371926394</v>
      </c>
      <c r="N18" s="7">
        <f t="shared" si="32"/>
        <v>62.804180957047194</v>
      </c>
      <c r="O18" s="7">
        <f t="shared" si="32"/>
        <v>62.967650083049911</v>
      </c>
      <c r="P18" s="7">
        <f t="shared" si="32"/>
        <v>63.107322743122815</v>
      </c>
      <c r="Q18" s="7">
        <f t="shared" si="32"/>
        <v>62.803383666693023</v>
      </c>
      <c r="R18" s="7">
        <f t="shared" ref="R18:S18" si="33">R8/R6*100</f>
        <v>62.127560521415269</v>
      </c>
      <c r="S18" s="7">
        <f t="shared" si="33"/>
        <v>61.991284437550775</v>
      </c>
    </row>
    <row r="19" spans="1:19" ht="15" customHeight="1" x14ac:dyDescent="0.25">
      <c r="A19" s="6" t="s">
        <v>17</v>
      </c>
      <c r="B19" s="8">
        <f>B20+B21</f>
        <v>100</v>
      </c>
      <c r="C19" s="8">
        <f t="shared" ref="C19" si="34">C20+C21</f>
        <v>100</v>
      </c>
      <c r="D19" s="8">
        <f t="shared" ref="D19" si="35">D20+D21</f>
        <v>100</v>
      </c>
      <c r="E19" s="8">
        <f t="shared" ref="E19" si="36">E20+E21</f>
        <v>100</v>
      </c>
      <c r="F19" s="8">
        <f t="shared" ref="F19" si="37">F20+F21</f>
        <v>100</v>
      </c>
      <c r="G19" s="8">
        <f t="shared" ref="G19" si="38">G20+G21</f>
        <v>100</v>
      </c>
      <c r="H19" s="8">
        <f t="shared" ref="H19" si="39">H20+H21</f>
        <v>100</v>
      </c>
      <c r="I19" s="8">
        <f t="shared" ref="I19" si="40">I20+I21</f>
        <v>100</v>
      </c>
      <c r="J19" s="8">
        <f t="shared" ref="J19" si="41">J20+J21</f>
        <v>100</v>
      </c>
      <c r="K19" s="8">
        <f t="shared" ref="K19" si="42">K20+K21</f>
        <v>100</v>
      </c>
      <c r="L19" s="8">
        <f t="shared" ref="L19" si="43">L20+L21</f>
        <v>100</v>
      </c>
      <c r="M19" s="8">
        <f t="shared" ref="M19" si="44">M20+M21</f>
        <v>100</v>
      </c>
      <c r="N19" s="8">
        <f t="shared" ref="N19" si="45">N20+N21</f>
        <v>100</v>
      </c>
      <c r="O19" s="8">
        <f t="shared" ref="O19:P19" si="46">O20+O21</f>
        <v>100</v>
      </c>
      <c r="P19" s="8">
        <f t="shared" si="46"/>
        <v>100</v>
      </c>
      <c r="Q19" s="8">
        <f t="shared" ref="Q19:R19" si="47">Q20+Q21</f>
        <v>100</v>
      </c>
      <c r="R19" s="8">
        <f t="shared" si="47"/>
        <v>100</v>
      </c>
      <c r="S19" s="8">
        <f t="shared" ref="S19" si="48">S20+S21</f>
        <v>100</v>
      </c>
    </row>
    <row r="20" spans="1:19" ht="15" customHeight="1" x14ac:dyDescent="0.25">
      <c r="A20" s="3" t="s">
        <v>15</v>
      </c>
      <c r="B20" s="7">
        <f t="shared" ref="B20:O20" si="49">B10/B9*100</f>
        <v>26.435357290375876</v>
      </c>
      <c r="C20" s="7">
        <f t="shared" si="49"/>
        <v>28.035143769968052</v>
      </c>
      <c r="D20" s="7">
        <f t="shared" si="49"/>
        <v>28.041074249605057</v>
      </c>
      <c r="E20" s="7">
        <f t="shared" si="49"/>
        <v>28.453038674033149</v>
      </c>
      <c r="F20" s="7">
        <f t="shared" si="49"/>
        <v>29.20353982300885</v>
      </c>
      <c r="G20" s="7">
        <f t="shared" si="49"/>
        <v>30.424434748115825</v>
      </c>
      <c r="H20" s="7">
        <f t="shared" si="49"/>
        <v>30.67896060352054</v>
      </c>
      <c r="I20" s="7">
        <f t="shared" si="49"/>
        <v>31.051964512040559</v>
      </c>
      <c r="J20" s="7">
        <f t="shared" si="49"/>
        <v>31.64191419141914</v>
      </c>
      <c r="K20" s="7">
        <f t="shared" si="49"/>
        <v>31.966224366706875</v>
      </c>
      <c r="L20" s="7">
        <f t="shared" si="49"/>
        <v>31.905864197530864</v>
      </c>
      <c r="M20" s="7">
        <f t="shared" si="49"/>
        <v>32.37918215613383</v>
      </c>
      <c r="N20" s="7">
        <f t="shared" si="49"/>
        <v>31.529500187899284</v>
      </c>
      <c r="O20" s="7">
        <f t="shared" si="49"/>
        <v>32.55457679050172</v>
      </c>
      <c r="P20" s="7">
        <f t="shared" ref="P20:Q20" si="50">P10/P9*100</f>
        <v>31.92929672809327</v>
      </c>
      <c r="Q20" s="7">
        <f t="shared" si="50"/>
        <v>31.443298969072163</v>
      </c>
      <c r="R20" s="7">
        <f t="shared" ref="R20:S20" si="51">R10/R9*100</f>
        <v>31.137048192771083</v>
      </c>
      <c r="S20" s="7">
        <f t="shared" si="51"/>
        <v>30.397111913357399</v>
      </c>
    </row>
    <row r="21" spans="1:19" ht="15" customHeight="1" x14ac:dyDescent="0.25">
      <c r="A21" s="3" t="s">
        <v>16</v>
      </c>
      <c r="B21" s="7">
        <f t="shared" ref="B21:O21" si="52">B11/B9*100</f>
        <v>73.564642709624124</v>
      </c>
      <c r="C21" s="7">
        <f t="shared" si="52"/>
        <v>71.964856230031955</v>
      </c>
      <c r="D21" s="7">
        <f t="shared" si="52"/>
        <v>71.95892575039494</v>
      </c>
      <c r="E21" s="7">
        <f t="shared" si="52"/>
        <v>71.546961325966848</v>
      </c>
      <c r="F21" s="7">
        <f t="shared" si="52"/>
        <v>70.796460176991147</v>
      </c>
      <c r="G21" s="7">
        <f t="shared" si="52"/>
        <v>69.575565251884171</v>
      </c>
      <c r="H21" s="7">
        <f t="shared" si="52"/>
        <v>69.321039396479463</v>
      </c>
      <c r="I21" s="7">
        <f t="shared" si="52"/>
        <v>68.948035487959444</v>
      </c>
      <c r="J21" s="7">
        <f t="shared" si="52"/>
        <v>68.358085808580853</v>
      </c>
      <c r="K21" s="7">
        <f t="shared" si="52"/>
        <v>68.033775633293132</v>
      </c>
      <c r="L21" s="7">
        <f t="shared" si="52"/>
        <v>68.09413580246914</v>
      </c>
      <c r="M21" s="7">
        <f t="shared" si="52"/>
        <v>67.620817843866163</v>
      </c>
      <c r="N21" s="7">
        <f t="shared" si="52"/>
        <v>68.470499812100712</v>
      </c>
      <c r="O21" s="7">
        <f t="shared" si="52"/>
        <v>67.445423209498273</v>
      </c>
      <c r="P21" s="7">
        <f t="shared" ref="P21:Q21" si="53">P11/P9*100</f>
        <v>68.070703271906723</v>
      </c>
      <c r="Q21" s="7">
        <f t="shared" si="53"/>
        <v>68.55670103092784</v>
      </c>
      <c r="R21" s="7">
        <f t="shared" ref="R21:S21" si="54">R11/R9*100</f>
        <v>68.86295180722891</v>
      </c>
      <c r="S21" s="7">
        <f t="shared" si="54"/>
        <v>69.602888086642594</v>
      </c>
    </row>
    <row r="22" spans="1:19" ht="136.5" customHeight="1" x14ac:dyDescent="0.25">
      <c r="A22" s="15" t="s">
        <v>21</v>
      </c>
      <c r="B22" s="15"/>
      <c r="C22" s="15"/>
      <c r="D22" s="15"/>
      <c r="E22" s="15"/>
      <c r="F22" s="15"/>
      <c r="G22" s="15"/>
      <c r="H22" s="15"/>
      <c r="I22" s="15"/>
      <c r="J22" s="15"/>
      <c r="K22" s="15"/>
      <c r="L22" s="15"/>
      <c r="M22" s="15"/>
      <c r="N22" s="15"/>
      <c r="O22" s="15"/>
      <c r="P22" s="15"/>
      <c r="Q22" s="15"/>
      <c r="R22" s="15"/>
      <c r="S22" s="13"/>
    </row>
  </sheetData>
  <mergeCells count="2">
    <mergeCell ref="A1:Q1"/>
    <mergeCell ref="A22:R22"/>
  </mergeCells>
  <phoneticPr fontId="6" type="noConversion"/>
  <pageMargins left="0.7" right="0.7" top="0.75" bottom="0.75" header="0.3" footer="0.3"/>
  <pageSetup scale="93" orientation="landscape" r:id="rId1"/>
  <headerFooter>
    <oddHeader>&amp;L&amp;G&amp;R&amp;"Arial,Bold"&amp;14Fact Book&amp;"Arial,Regular"
&amp;12 2023-24</oddHeader>
    <oddFooter>&amp;L&amp;"Arial,Regular"&amp;9Prepared by the Office of Institutional Research, Planning &amp;&amp; Effectiveness, January 11, 2024</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Employees by Gender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2023-04-17T19:17:00Z</cp:lastPrinted>
  <dcterms:created xsi:type="dcterms:W3CDTF">2015-04-20T19:21:38Z</dcterms:created>
  <dcterms:modified xsi:type="dcterms:W3CDTF">2024-01-11T21:50:53Z</dcterms:modified>
</cp:coreProperties>
</file>