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631" activeTab="0"/>
  </bookViews>
  <sheets>
    <sheet name="MSR-INPUT SHEET" sheetId="1" r:id="rId1"/>
    <sheet name="YES-NO" sheetId="2" state="hidden" r:id="rId2"/>
    <sheet name="Exp Objects and Descriptions " sheetId="3" r:id="rId3"/>
    <sheet name="Journal Template 2 LINES" sheetId="4" r:id="rId4"/>
    <sheet name="Journal Template 10 LINES" sheetId="5" r:id="rId5"/>
  </sheets>
  <definedNames>
    <definedName name="_xlnm.Print_Area" localSheetId="0">'MSR-INPUT SHEET'!$A$1:$U$58</definedName>
  </definedNames>
  <calcPr fullCalcOnLoad="1"/>
</workbook>
</file>

<file path=xl/comments1.xml><?xml version="1.0" encoding="utf-8"?>
<comments xmlns="http://schemas.openxmlformats.org/spreadsheetml/2006/main">
  <authors>
    <author>Sara Lehmann</author>
  </authors>
  <commentList>
    <comment ref="M48" authorId="0">
      <text>
        <r>
          <rPr>
            <b/>
            <sz val="9"/>
            <rFont val="Tahoma"/>
            <family val="2"/>
          </rPr>
          <t>VALUE MUST BE A POSITIVE NUMBER</t>
        </r>
      </text>
    </comment>
    <comment ref="M49" authorId="0">
      <text>
        <r>
          <rPr>
            <b/>
            <sz val="9"/>
            <rFont val="Tahoma"/>
            <family val="2"/>
          </rPr>
          <t>VALUE MUST BE A POSITIVE NUMBER</t>
        </r>
      </text>
    </comment>
    <comment ref="M50" authorId="0">
      <text>
        <r>
          <rPr>
            <b/>
            <sz val="9"/>
            <rFont val="Tahoma"/>
            <family val="2"/>
          </rPr>
          <t>VALUE MUST BE A POSITIVE NUMBER</t>
        </r>
      </text>
    </comment>
    <comment ref="M51" authorId="0">
      <text>
        <r>
          <rPr>
            <b/>
            <sz val="9"/>
            <rFont val="Tahoma"/>
            <family val="2"/>
          </rPr>
          <t>VALUE MUST BE A POSITIVE NUMBER</t>
        </r>
      </text>
    </comment>
    <comment ref="M52" authorId="0">
      <text>
        <r>
          <rPr>
            <b/>
            <sz val="9"/>
            <rFont val="Tahoma"/>
            <family val="2"/>
          </rPr>
          <t>VALUE MUST BE A POSITIVE NUMBER</t>
        </r>
      </text>
    </comment>
    <comment ref="M53" authorId="0">
      <text>
        <r>
          <rPr>
            <b/>
            <sz val="9"/>
            <rFont val="Tahoma"/>
            <family val="2"/>
          </rPr>
          <t>VALUE MUST BE A NEGATIVE NUMBER</t>
        </r>
      </text>
    </comment>
    <comment ref="M54" authorId="0">
      <text>
        <r>
          <rPr>
            <b/>
            <sz val="9"/>
            <rFont val="Tahoma"/>
            <family val="2"/>
          </rPr>
          <t>VALUE MUST BE A NEGATIVE NUMBER</t>
        </r>
      </text>
    </comment>
    <comment ref="M55" authorId="0">
      <text>
        <r>
          <rPr>
            <b/>
            <sz val="9"/>
            <rFont val="Tahoma"/>
            <family val="2"/>
          </rPr>
          <t>VALUE MUST BE A NEGATIVE NUMBER</t>
        </r>
      </text>
    </comment>
    <comment ref="M56" authorId="0">
      <text>
        <r>
          <rPr>
            <b/>
            <sz val="9"/>
            <rFont val="Tahoma"/>
            <family val="2"/>
          </rPr>
          <t>VALUE MUST BE A NEGATIVE NUMBER</t>
        </r>
      </text>
    </comment>
    <comment ref="M57" authorId="0">
      <text>
        <r>
          <rPr>
            <b/>
            <sz val="9"/>
            <rFont val="Tahoma"/>
            <family val="2"/>
          </rPr>
          <t>VALUE MUST BE A NEGATIVE NUMBER</t>
        </r>
      </text>
    </comment>
  </commentList>
</comments>
</file>

<file path=xl/comments3.xml><?xml version="1.0" encoding="utf-8"?>
<comments xmlns="http://schemas.openxmlformats.org/spreadsheetml/2006/main">
  <authors>
    <author>kahnal</author>
    <author>Kahnal</author>
  </authors>
  <commentList>
    <comment ref="F189" authorId="0">
      <text>
        <r>
          <rPr>
            <b/>
            <sz val="8"/>
            <rFont val="Tahoma"/>
            <family val="2"/>
          </rPr>
          <t>kahnal:</t>
        </r>
        <r>
          <rPr>
            <sz val="8"/>
            <rFont val="Tahoma"/>
            <family val="2"/>
          </rPr>
          <t xml:space="preserve">
</t>
        </r>
      </text>
    </comment>
    <comment ref="E607" authorId="1">
      <text>
        <r>
          <rPr>
            <b/>
            <sz val="9"/>
            <rFont val="Tahoma"/>
            <family val="2"/>
          </rPr>
          <t>Kahnal:</t>
        </r>
        <r>
          <rPr>
            <sz val="9"/>
            <rFont val="Tahoma"/>
            <family val="2"/>
          </rPr>
          <t xml:space="preserve">
</t>
        </r>
      </text>
    </comment>
  </commentList>
</comments>
</file>

<file path=xl/comments4.xml><?xml version="1.0" encoding="utf-8"?>
<comments xmlns="http://schemas.openxmlformats.org/spreadsheetml/2006/main">
  <authors>
    <author>Lolita Sung</author>
  </authors>
  <commentList>
    <comment ref="D1" authorId="0">
      <text>
        <r>
          <rPr>
            <b/>
            <sz val="9"/>
            <rFont val="Tahoma"/>
            <family val="2"/>
          </rPr>
          <t>date</t>
        </r>
        <r>
          <rPr>
            <sz val="9"/>
            <rFont val="Tahoma"/>
            <family val="2"/>
          </rPr>
          <t xml:space="preserve">
</t>
        </r>
      </text>
    </comment>
  </commentList>
</comments>
</file>

<file path=xl/comments5.xml><?xml version="1.0" encoding="utf-8"?>
<comments xmlns="http://schemas.openxmlformats.org/spreadsheetml/2006/main">
  <authors>
    <author>Lolita Sung</author>
  </authors>
  <commentList>
    <comment ref="D1" authorId="0">
      <text>
        <r>
          <rPr>
            <b/>
            <sz val="9"/>
            <rFont val="Tahoma"/>
            <family val="2"/>
          </rPr>
          <t>date</t>
        </r>
        <r>
          <rPr>
            <sz val="9"/>
            <rFont val="Tahoma"/>
            <family val="2"/>
          </rPr>
          <t xml:space="preserve">
</t>
        </r>
      </text>
    </comment>
  </commentList>
</comments>
</file>

<file path=xl/sharedStrings.xml><?xml version="1.0" encoding="utf-8"?>
<sst xmlns="http://schemas.openxmlformats.org/spreadsheetml/2006/main" count="4613" uniqueCount="1202">
  <si>
    <t>JOURNAL NAME</t>
  </si>
  <si>
    <t>FISCAL YEAR</t>
  </si>
  <si>
    <t>JUSTIFICATION</t>
  </si>
  <si>
    <t>ACCOUNT NUMBER</t>
  </si>
  <si>
    <t>SUB OBJECT CODE</t>
  </si>
  <si>
    <t>AMOUNT</t>
  </si>
  <si>
    <t>LINE DESCRIPTION</t>
  </si>
  <si>
    <t>Interdepartmental Transfers</t>
  </si>
  <si>
    <t>Travel</t>
  </si>
  <si>
    <t>Equipment</t>
  </si>
  <si>
    <t>Local Assistance</t>
  </si>
  <si>
    <t>YES</t>
  </si>
  <si>
    <t>NO</t>
  </si>
  <si>
    <t>**select YES/NO</t>
  </si>
  <si>
    <t>NYS Guide to Financial Operations and</t>
  </si>
  <si>
    <t>Transactional Objects</t>
  </si>
  <si>
    <t>Budgetary Objects are marked in bold</t>
  </si>
  <si>
    <t>All Fiscal years</t>
  </si>
  <si>
    <r>
      <rPr>
        <sz val="18"/>
        <color indexed="56"/>
        <rFont val="Times New Roman"/>
        <family val="1"/>
      </rPr>
      <t xml:space="preserve">For detailed account information please see the OSC Guide to Financial Operations, Chapter IV,  </t>
    </r>
    <r>
      <rPr>
        <b/>
        <u val="single"/>
        <sz val="18"/>
        <color indexed="56"/>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</si>
  <si>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</si>
  <si>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</si>
  <si>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</si>
  <si>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</si>
  <si>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</si>
  <si>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</si>
  <si>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</si>
  <si>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</si>
  <si>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</si>
  <si>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</si>
  <si>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</si>
  <si>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State Operations</t>
  </si>
  <si>
    <t>Personal Service</t>
  </si>
  <si>
    <t>Personal Service Regular</t>
  </si>
  <si>
    <t>Regular Employee-Base Salary</t>
  </si>
  <si>
    <t>Salaries paid to State employees who are in annual salaried positions.</t>
  </si>
  <si>
    <t>Accessory Instruction</t>
  </si>
  <si>
    <t>Employee Expense</t>
  </si>
  <si>
    <t>Supplies &amp; Materials</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</si>
  <si>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</si>
  <si>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</si>
  <si>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</si>
  <si>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</si>
  <si>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</si>
  <si>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</si>
  <si>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</si>
  <si>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</si>
  <si>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</si>
  <si>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</si>
  <si>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</si>
  <si>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</si>
  <si>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</si>
  <si>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</si>
  <si>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</si>
  <si>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</si>
  <si>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</si>
  <si>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</si>
  <si>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</si>
  <si>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</si>
  <si>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</si>
  <si>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</si>
  <si>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</si>
  <si>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</si>
  <si>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</si>
  <si>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</si>
  <si>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</si>
  <si>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</si>
  <si>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</si>
  <si>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</si>
  <si>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</si>
  <si>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</si>
  <si>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</si>
  <si>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</si>
  <si>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</si>
  <si>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</si>
  <si>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</si>
  <si>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</si>
  <si>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</si>
  <si>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</si>
  <si>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</si>
  <si>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</si>
  <si>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</si>
  <si>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</si>
  <si>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</si>
  <si>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</si>
  <si>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</si>
  <si>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</si>
  <si>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</si>
  <si>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</si>
  <si>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</si>
  <si>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</si>
  <si>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</si>
  <si>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</si>
  <si>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</si>
  <si>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</si>
  <si>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</si>
  <si>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</si>
  <si>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</si>
  <si>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</si>
  <si>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</si>
  <si>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</si>
  <si>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</si>
  <si>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</si>
  <si>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</si>
  <si>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</si>
  <si>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</si>
  <si>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</si>
  <si>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</si>
  <si>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</si>
  <si>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</si>
  <si>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</si>
  <si>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</si>
  <si>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</si>
  <si>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</si>
  <si>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</si>
  <si>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</si>
  <si>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</si>
  <si>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</si>
  <si>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</si>
  <si>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</si>
  <si>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</si>
  <si>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</si>
  <si>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</si>
  <si>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</si>
  <si>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</si>
  <si>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</si>
  <si>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</si>
  <si>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</si>
  <si>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</si>
  <si>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</si>
  <si>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</si>
  <si>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</si>
  <si>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</si>
  <si>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</si>
  <si>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</si>
  <si>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</si>
  <si>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</si>
  <si>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</si>
  <si>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</si>
  <si>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</si>
  <si>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</si>
  <si>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</si>
  <si>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</si>
  <si>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</si>
  <si>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</si>
  <si>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</si>
  <si>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</si>
  <si>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</si>
  <si>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</si>
  <si>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</si>
  <si>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</si>
  <si>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</si>
  <si>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</si>
  <si>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</si>
  <si>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</si>
  <si>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</si>
  <si>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</si>
  <si>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</si>
  <si>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</si>
  <si>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</si>
  <si>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</si>
  <si>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</si>
  <si>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</si>
  <si>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</si>
  <si>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</si>
  <si>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</si>
  <si>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</si>
  <si>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</si>
  <si>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</si>
  <si>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</si>
  <si>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</si>
  <si>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</si>
  <si>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</si>
  <si>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</si>
  <si>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</si>
  <si>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</si>
  <si>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</si>
  <si>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</si>
  <si>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</si>
  <si>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</si>
  <si>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</si>
  <si>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</si>
  <si>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</si>
  <si>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</si>
  <si>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</si>
  <si>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</si>
  <si>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</si>
  <si>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</si>
  <si>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</si>
  <si>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</si>
  <si>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</si>
  <si>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</si>
  <si>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</si>
  <si>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</si>
  <si>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</si>
  <si>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</si>
  <si>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</si>
  <si>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</si>
  <si>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</si>
  <si>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</si>
  <si>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</si>
  <si>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</si>
  <si>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</si>
  <si>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</si>
  <si>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</si>
  <si>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</si>
  <si>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</si>
  <si>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</si>
  <si>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</si>
  <si>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</si>
  <si>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</si>
  <si>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</si>
  <si>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</si>
  <si>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</si>
  <si>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</si>
  <si>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</si>
  <si>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</si>
  <si>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</si>
  <si>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</si>
  <si>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</si>
  <si>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</si>
  <si>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</si>
  <si>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</si>
  <si>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</si>
  <si>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</si>
  <si>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</si>
  <si>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</si>
  <si>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</si>
  <si>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</si>
  <si>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</si>
  <si>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</si>
  <si>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</si>
  <si>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</si>
  <si>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</si>
  <si>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</si>
  <si>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</si>
  <si>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</si>
  <si>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</si>
  <si>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</si>
  <si>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</si>
  <si>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</si>
  <si>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</si>
  <si>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</si>
  <si>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</si>
  <si>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</si>
  <si>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</si>
  <si>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</si>
  <si>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</si>
  <si>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</si>
  <si>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</si>
  <si>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</si>
  <si>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</si>
  <si>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</si>
  <si>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</si>
  <si>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</si>
  <si>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</si>
  <si>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</si>
  <si>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</si>
  <si>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</si>
  <si>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</si>
  <si>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</si>
  <si>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</si>
  <si>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</si>
  <si>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</si>
  <si>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</si>
  <si>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</si>
  <si>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</si>
  <si>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</si>
  <si>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</si>
  <si>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</si>
  <si>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</si>
  <si>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</si>
  <si>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</si>
  <si>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</si>
  <si>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</si>
  <si>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</si>
  <si>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</si>
  <si>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</si>
  <si>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</si>
  <si>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</si>
  <si>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</si>
  <si>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</si>
  <si>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</si>
  <si>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</si>
  <si>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</si>
  <si>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</si>
  <si>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</si>
  <si>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</si>
  <si>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</si>
  <si>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</si>
  <si>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</si>
  <si>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</si>
  <si>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</si>
  <si>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</si>
  <si>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</si>
  <si>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</si>
  <si>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</si>
  <si>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</si>
  <si>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</si>
  <si>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</si>
  <si>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</si>
  <si>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</si>
  <si>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</si>
  <si>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</si>
  <si>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</si>
  <si>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</si>
  <si>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</si>
  <si>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</si>
  <si>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</si>
  <si>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</si>
  <si>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</si>
  <si>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</si>
  <si>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</si>
  <si>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</si>
  <si>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</si>
  <si>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</si>
  <si>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</si>
  <si>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</si>
  <si>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</si>
  <si>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</si>
  <si>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</si>
  <si>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</si>
  <si>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</si>
  <si>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</si>
  <si>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</si>
  <si>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</si>
  <si>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</si>
  <si>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</si>
  <si>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</si>
  <si>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</si>
  <si>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</si>
  <si>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</si>
  <si>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</si>
  <si>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</si>
  <si>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</si>
  <si>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</si>
  <si>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</si>
  <si>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</si>
  <si>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</si>
  <si>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</si>
  <si>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</si>
  <si>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</si>
  <si>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</si>
  <si>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</si>
  <si>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</si>
  <si>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</si>
  <si>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</si>
  <si>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</si>
  <si>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</si>
  <si>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</si>
  <si>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</si>
  <si>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</si>
  <si>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</si>
  <si>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</si>
  <si>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</si>
  <si>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</si>
  <si>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</si>
  <si>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</si>
  <si>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</si>
  <si>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</si>
  <si>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</si>
  <si>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</si>
  <si>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</si>
  <si>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</si>
  <si>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</si>
  <si>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</si>
  <si>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</si>
  <si>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</si>
  <si>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</si>
  <si>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</si>
  <si>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</si>
  <si>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</si>
  <si>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</si>
  <si>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</si>
  <si>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</si>
  <si>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</si>
  <si>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</si>
  <si>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</si>
  <si>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</si>
  <si>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</si>
  <si>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</si>
  <si>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</si>
  <si>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</si>
  <si>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</si>
  <si>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</si>
  <si>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</si>
  <si>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</si>
  <si>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</si>
  <si>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</si>
  <si>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</si>
  <si>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</si>
  <si>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</si>
  <si>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</si>
  <si>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</si>
  <si>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</si>
  <si>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</si>
  <si>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</si>
  <si>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</si>
  <si>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</si>
  <si>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</si>
  <si>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</si>
  <si>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</si>
  <si>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</si>
  <si>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</si>
  <si>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</si>
  <si>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</si>
  <si>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</si>
  <si>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</si>
  <si>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</si>
  <si>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</si>
  <si>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</si>
  <si>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</si>
  <si>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</si>
  <si>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</si>
  <si>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</si>
  <si>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</si>
  <si>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</si>
  <si>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</si>
  <si>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</si>
  <si>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</si>
  <si>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</si>
  <si>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</si>
  <si>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</si>
  <si>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</si>
  <si>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</si>
  <si>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</si>
  <si>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</si>
  <si>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</si>
  <si>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</si>
  <si>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</si>
  <si>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</si>
  <si>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</si>
  <si>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</si>
  <si>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</si>
  <si>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</si>
  <si>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</si>
  <si>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</si>
  <si>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</si>
  <si>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</si>
  <si>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</si>
  <si>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</si>
  <si>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</si>
  <si>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</si>
  <si>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</si>
  <si>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</si>
  <si>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</si>
  <si>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</si>
  <si>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</si>
  <si>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</si>
  <si>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</si>
  <si>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</si>
  <si>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</si>
  <si>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</si>
  <si>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</si>
  <si>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</si>
  <si>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</si>
  <si>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</si>
  <si>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</si>
  <si>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</si>
  <si>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</si>
  <si>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</si>
  <si>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</si>
  <si>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</si>
  <si>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</si>
  <si>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</si>
  <si>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</si>
  <si>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</si>
  <si>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</si>
  <si>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</si>
  <si>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</si>
  <si>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</si>
  <si>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</si>
  <si>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</si>
  <si>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</si>
  <si>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</si>
  <si>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</si>
  <si>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</si>
  <si>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</si>
  <si>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</si>
  <si>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</si>
  <si>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</si>
  <si>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</si>
  <si>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</si>
  <si>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</si>
  <si>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</si>
  <si>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</si>
  <si>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</si>
  <si>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</si>
  <si>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</si>
  <si>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</si>
  <si>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</si>
  <si>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</si>
  <si>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</si>
  <si>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</si>
  <si>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</si>
  <si>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</si>
  <si>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</si>
  <si>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</si>
  <si>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</si>
  <si>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</si>
  <si>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</si>
  <si>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</si>
  <si>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</si>
  <si>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</si>
  <si>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</si>
  <si>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</si>
  <si>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</si>
  <si>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</si>
  <si>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</si>
  <si>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</si>
  <si>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</si>
  <si>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</si>
  <si>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</si>
  <si>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</si>
  <si>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</si>
  <si>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</si>
  <si>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</si>
  <si>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</si>
  <si>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</si>
  <si>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</si>
  <si>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</si>
  <si>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</si>
  <si>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</si>
  <si>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</si>
  <si>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</si>
  <si>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</si>
  <si>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</si>
  <si>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</si>
  <si>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</si>
  <si>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</si>
  <si>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</si>
  <si>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</si>
  <si>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</si>
  <si>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</si>
  <si>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</si>
  <si>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</si>
  <si>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</si>
  <si>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</si>
  <si>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</si>
  <si>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</si>
  <si>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</si>
  <si>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</si>
  <si>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</si>
  <si>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</si>
  <si>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</si>
  <si>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</si>
  <si>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</si>
  <si>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</si>
  <si>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</si>
  <si>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</si>
  <si>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</si>
  <si>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</si>
  <si>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</si>
  <si>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</si>
  <si>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</si>
  <si>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</si>
  <si>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</si>
  <si>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</si>
  <si>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</si>
  <si>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</si>
  <si>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</si>
  <si>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</si>
  <si>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</si>
  <si>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</si>
  <si>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</si>
  <si>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</si>
  <si>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</si>
  <si>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</si>
  <si>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</si>
  <si>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</si>
  <si>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</si>
  <si>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</si>
  <si>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</si>
  <si>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</si>
  <si>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</si>
  <si>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</si>
  <si>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</si>
  <si>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</si>
  <si>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</si>
  <si>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</si>
  <si>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</si>
  <si>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</si>
  <si>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</si>
  <si>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</si>
  <si>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</si>
  <si>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</si>
  <si>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</si>
  <si>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</si>
  <si>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</si>
  <si>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</si>
  <si>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</si>
  <si>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</si>
  <si>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</si>
  <si>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</si>
  <si>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</si>
  <si>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</si>
  <si>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</si>
  <si>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</si>
  <si>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</si>
  <si>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</si>
  <si>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</si>
  <si>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</si>
  <si>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</si>
  <si>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</si>
  <si>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</si>
  <si>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</si>
  <si>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</si>
  <si>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</si>
  <si>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</si>
  <si>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</si>
  <si>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</si>
  <si>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</si>
  <si>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</si>
  <si>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</si>
  <si>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</si>
  <si>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</si>
  <si>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</si>
  <si>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</si>
  <si>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</si>
  <si>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</si>
  <si>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</si>
  <si>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</si>
  <si>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</si>
  <si>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</si>
  <si>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</si>
  <si>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</si>
  <si>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</si>
  <si>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</si>
  <si>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</si>
  <si>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</si>
  <si>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</si>
  <si>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</si>
  <si>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</si>
  <si>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</si>
  <si>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</si>
  <si>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</si>
  <si>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</si>
  <si>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</si>
  <si>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</si>
  <si>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</si>
  <si>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</si>
  <si>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</si>
  <si>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</si>
  <si>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</si>
  <si>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</si>
  <si>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</si>
  <si>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</si>
  <si>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</si>
  <si>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</si>
  <si>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</si>
  <si>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</si>
  <si>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</si>
  <si>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</si>
  <si>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</si>
  <si>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</si>
  <si>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</si>
  <si>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</si>
  <si>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</si>
  <si>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</si>
  <si>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</si>
  <si>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</si>
  <si>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</si>
  <si>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</si>
  <si>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</si>
  <si>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</si>
  <si>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</si>
  <si>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</si>
  <si>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</si>
  <si>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</si>
  <si>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</si>
  <si>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</si>
  <si>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</si>
  <si>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</si>
  <si>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</si>
  <si>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</si>
  <si>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</si>
  <si>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</si>
  <si>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</si>
  <si>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</si>
  <si>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</si>
  <si>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</si>
  <si>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</si>
  <si>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</si>
  <si>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</si>
  <si>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</si>
  <si>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</si>
  <si>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</si>
  <si>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</si>
  <si>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</si>
  <si>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</si>
  <si>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</si>
  <si>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</si>
  <si>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</si>
  <si>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</si>
  <si>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</si>
  <si>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</si>
  <si>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</si>
  <si>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</si>
  <si>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</si>
  <si>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</si>
  <si>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</si>
  <si>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</si>
  <si>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</si>
  <si>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</si>
  <si>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</si>
  <si>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</si>
  <si>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</si>
  <si>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</si>
  <si>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</si>
  <si>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</si>
  <si>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</si>
  <si>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</si>
  <si>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</si>
  <si>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</si>
  <si>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</si>
  <si>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</si>
  <si>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</si>
  <si>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</si>
  <si>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</si>
  <si>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</si>
  <si>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</si>
  <si>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</si>
  <si>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</si>
  <si>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</si>
  <si>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</si>
  <si>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</si>
  <si>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</si>
  <si>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</si>
  <si>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</si>
  <si>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</si>
  <si>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</si>
  <si>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</si>
  <si>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</si>
  <si>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</si>
  <si>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</si>
  <si>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</si>
  <si>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</si>
  <si>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</si>
  <si>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</si>
  <si>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</si>
  <si>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</si>
  <si>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</si>
  <si>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</si>
  <si>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</si>
  <si>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</si>
  <si>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</si>
  <si>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</si>
  <si>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</si>
  <si>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</si>
  <si>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</si>
  <si>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</si>
  <si>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</si>
  <si>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</si>
  <si>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</si>
  <si>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</si>
  <si>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</si>
  <si>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</si>
  <si>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</si>
  <si>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</si>
  <si>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</si>
  <si>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</si>
  <si>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</si>
  <si>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</si>
  <si>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</si>
  <si>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</si>
  <si>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</si>
  <si>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</si>
  <si>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</si>
  <si>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</si>
  <si>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</si>
  <si>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</si>
  <si>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</si>
  <si>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</si>
  <si>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</si>
  <si>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</si>
  <si>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</si>
  <si>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</si>
  <si>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</si>
  <si>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</si>
  <si>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</si>
  <si>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</si>
  <si>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</si>
  <si>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</si>
  <si>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</si>
  <si>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</si>
  <si>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</si>
  <si>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</si>
  <si>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</si>
  <si>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</si>
  <si>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</si>
  <si>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</si>
  <si>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</si>
  <si>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</si>
  <si>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</si>
  <si>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</si>
  <si>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</si>
  <si>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</si>
  <si>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</si>
  <si>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</si>
  <si>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</si>
  <si>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</si>
  <si>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</si>
  <si>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</si>
  <si>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</si>
  <si>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</si>
  <si>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</si>
  <si>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</si>
  <si>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</si>
  <si>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</si>
  <si>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</si>
  <si>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</si>
  <si>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</si>
  <si>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</si>
  <si>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</si>
  <si>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</si>
  <si>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</si>
  <si>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</si>
  <si>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</si>
  <si>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</si>
  <si>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</si>
  <si>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</si>
  <si>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</si>
  <si>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</si>
  <si>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</si>
  <si>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</si>
  <si>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</si>
  <si>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</si>
  <si>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</si>
  <si>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</si>
  <si>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</si>
  <si>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</si>
  <si>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</si>
  <si>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</si>
  <si>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</si>
  <si>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</si>
  <si>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</si>
  <si>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</si>
  <si>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</si>
  <si>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</si>
  <si>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</si>
  <si>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</si>
  <si>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</si>
  <si>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</si>
  <si>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</si>
  <si>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</si>
  <si>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</si>
  <si>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</si>
  <si>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</si>
  <si>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</si>
  <si>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</si>
  <si>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</si>
  <si>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</si>
  <si>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</si>
  <si>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</si>
  <si>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</si>
  <si>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</si>
  <si>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</si>
  <si>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</si>
  <si>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</si>
  <si>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</si>
  <si>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</si>
  <si>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</si>
  <si>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</si>
  <si>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</si>
  <si>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</si>
  <si>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</si>
  <si>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</si>
  <si>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</si>
  <si>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</si>
  <si>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</si>
  <si>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</si>
  <si>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</si>
  <si>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</si>
  <si>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</si>
  <si>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</si>
  <si>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</si>
  <si>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</si>
  <si>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</si>
  <si>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</si>
  <si>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</si>
  <si>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</si>
  <si>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</si>
  <si>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</si>
  <si>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</si>
  <si>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</si>
  <si>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</si>
  <si>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</si>
  <si>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</si>
  <si>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</si>
  <si>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</si>
  <si>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</si>
  <si>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</si>
  <si>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</si>
  <si>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</si>
  <si>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</si>
  <si>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</si>
  <si>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</si>
  <si>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</si>
  <si>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</si>
  <si>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</si>
  <si>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</si>
  <si>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</si>
  <si>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</si>
  <si>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</si>
  <si>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</si>
  <si>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</si>
  <si>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</si>
  <si>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</si>
  <si>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</si>
  <si>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</si>
  <si>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</si>
  <si>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</si>
  <si>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</si>
  <si>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</si>
  <si>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</si>
  <si>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</si>
  <si>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</si>
  <si>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</si>
  <si>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</si>
  <si>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</si>
  <si>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</si>
  <si>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</si>
  <si>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</si>
  <si>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</si>
  <si>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</si>
  <si>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</si>
  <si>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</si>
  <si>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</si>
  <si>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</si>
  <si>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</si>
  <si>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</si>
  <si>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</si>
  <si>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</si>
  <si>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</si>
  <si>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</si>
  <si>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</si>
  <si>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</si>
  <si>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</si>
  <si>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</si>
  <si>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</si>
  <si>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</si>
  <si>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</si>
  <si>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</si>
  <si>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</si>
  <si>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</si>
  <si>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</si>
  <si>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</si>
  <si>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</si>
  <si>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</si>
  <si>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</si>
  <si>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</si>
  <si>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</si>
  <si>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</si>
  <si>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</si>
  <si>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</si>
  <si>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</si>
  <si>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</si>
  <si>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</si>
  <si>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</si>
  <si>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</si>
  <si>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</si>
  <si>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</si>
  <si>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</si>
  <si>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</si>
  <si>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</si>
  <si>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</si>
  <si>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</si>
  <si>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</si>
  <si>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</si>
  <si>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</si>
  <si>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</si>
  <si>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</si>
  <si>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</si>
  <si>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</si>
  <si>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</si>
  <si>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</si>
  <si>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</si>
  <si>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</si>
  <si>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</si>
  <si>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</si>
  <si>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</si>
  <si>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</si>
  <si>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</si>
  <si>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</si>
  <si>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</si>
  <si>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</si>
  <si>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</si>
  <si>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</si>
  <si>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</si>
  <si>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</si>
  <si>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</si>
  <si>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</si>
  <si>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</si>
  <si>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</si>
  <si>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</si>
  <si>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</si>
  <si>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</si>
  <si>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</si>
  <si>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</si>
  <si>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</si>
  <si>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</si>
  <si>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</si>
  <si>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</si>
  <si>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</si>
  <si>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</si>
  <si>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</si>
  <si>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</si>
  <si>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</si>
  <si>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</si>
  <si>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</si>
  <si>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</si>
  <si>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</si>
  <si>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</si>
  <si>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</si>
  <si>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</si>
  <si>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</si>
  <si>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</si>
  <si>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</si>
  <si>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</si>
  <si>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</si>
  <si>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</si>
  <si>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</si>
  <si>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</si>
  <si>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</si>
  <si>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</si>
  <si>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</si>
  <si>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</si>
  <si>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</si>
  <si>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</si>
  <si>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</si>
  <si>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</si>
  <si>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</si>
  <si>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</si>
  <si>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</si>
  <si>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</si>
  <si>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</si>
  <si>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</si>
  <si>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</si>
  <si>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</si>
  <si>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</si>
  <si>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</si>
  <si>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</si>
  <si>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</si>
  <si>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</si>
  <si>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</si>
  <si>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</si>
  <si>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</si>
  <si>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</si>
  <si>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</si>
  <si>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</si>
  <si>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</si>
  <si>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</si>
  <si>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</si>
  <si>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</si>
  <si>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</si>
  <si>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</si>
  <si>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</si>
  <si>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</si>
  <si>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</si>
  <si>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</si>
  <si>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</si>
  <si>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</si>
  <si>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</si>
  <si>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</si>
  <si>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</si>
  <si>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</si>
  <si>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</si>
  <si>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</si>
  <si>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</si>
  <si>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</si>
  <si>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</si>
  <si>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val="single"/>
        <sz val="12"/>
        <rFont val="Times New Roman"/>
        <family val="1"/>
      </rPr>
      <t>improvement</t>
    </r>
    <r>
      <rPr>
        <sz val="12"/>
        <rFont val="Times New Roman"/>
        <family val="1"/>
      </rPr>
      <t xml:space="preserve"> is the </t>
    </r>
    <r>
      <rPr>
        <u val="single"/>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</si>
  <si>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</si>
  <si>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</si>
  <si>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</si>
  <si>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</si>
  <si>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val="single"/>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</si>
  <si>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</si>
  <si>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</si>
  <si>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</si>
  <si>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</si>
  <si>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</si>
  <si>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</si>
  <si>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</si>
  <si>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</si>
  <si>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</si>
  <si>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</si>
  <si>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</si>
  <si>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</si>
  <si>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</si>
  <si>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</si>
  <si>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</si>
  <si>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</si>
  <si>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</si>
  <si>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</si>
  <si>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</si>
  <si>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</si>
  <si>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val="single"/>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</si>
  <si>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</si>
  <si>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</si>
  <si>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</si>
  <si>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</si>
  <si>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</si>
  <si>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</si>
  <si>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</si>
  <si>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</si>
  <si>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</si>
  <si>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</si>
  <si>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</si>
  <si>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</si>
  <si>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</si>
  <si>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</si>
  <si>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</si>
  <si>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</si>
  <si>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</si>
  <si>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</si>
  <si>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</si>
  <si>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</si>
  <si>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</si>
  <si>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</si>
  <si>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</si>
  <si>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</si>
  <si>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</si>
  <si>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</si>
  <si>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</si>
  <si>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</si>
  <si>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SUCF Postage</t>
  </si>
  <si>
    <t>*denotes change since last release</t>
  </si>
  <si>
    <t>Total</t>
  </si>
  <si>
    <t>LIABILITY DATE</t>
  </si>
  <si>
    <t>COST CENTER</t>
  </si>
  <si>
    <t>SUNY at STONY BROOK</t>
  </si>
  <si>
    <t>MATERIAL AND SERVICES REQUISTION/VOUCHER</t>
  </si>
  <si>
    <t>DEPARTMENT:</t>
  </si>
  <si>
    <t>ACCOUNT DIRECTOR:</t>
  </si>
  <si>
    <t>INVOICE#
Service Unit</t>
  </si>
  <si>
    <t>INVOICE DATE:
Service Unit</t>
  </si>
  <si>
    <t>TELEPHONE NO:</t>
  </si>
  <si>
    <t>INSTRUCTIONS</t>
  </si>
  <si>
    <t>Materials or Services Requested and Special Instructions</t>
  </si>
  <si>
    <t>References or Category Number</t>
  </si>
  <si>
    <t>Quant.</t>
  </si>
  <si>
    <t>Est. Price</t>
  </si>
  <si>
    <t>Total
(To be completed by Service Unit)</t>
  </si>
  <si>
    <t>SUMMARY OF CHARGES AND CREDITS (DISTRIBUTION)</t>
  </si>
  <si>
    <t>CHARGES</t>
  </si>
  <si>
    <t>CREDITS</t>
  </si>
  <si>
    <t>MSR BALANCES</t>
  </si>
  <si>
    <t>STATE ACCOUNT CHARGES AND CREDITS</t>
  </si>
  <si>
    <t>RESEARCH FOUNDATION CHARGES AND CREDITS</t>
  </si>
  <si>
    <r>
      <t xml:space="preserve">AMOUNT
</t>
    </r>
    <r>
      <rPr>
        <b/>
        <sz val="11"/>
        <color indexed="17"/>
        <rFont val="Calibri"/>
        <family val="2"/>
      </rPr>
      <t>CHARGE Dr</t>
    </r>
    <r>
      <rPr>
        <b/>
        <sz val="11"/>
        <color indexed="8"/>
        <rFont val="Calibri"/>
        <family val="2"/>
      </rPr>
      <t xml:space="preserve">/
</t>
    </r>
    <r>
      <rPr>
        <b/>
        <sz val="11"/>
        <color indexed="10"/>
        <rFont val="Calibri"/>
        <family val="2"/>
      </rPr>
      <t>(CREDIT Cr)</t>
    </r>
  </si>
  <si>
    <t>STATE OBJECT CODE</t>
  </si>
  <si>
    <r>
      <t xml:space="preserve">STATE ACCOUNT
(8 DIGIT) </t>
    </r>
    <r>
      <rPr>
        <b/>
        <sz val="9"/>
        <color indexed="30"/>
        <rFont val="Calibri"/>
        <family val="2"/>
      </rPr>
      <t>('must be placed in front of leading 0)</t>
    </r>
  </si>
  <si>
    <t>STATE ACCOUNT DESCRIPTION</t>
  </si>
  <si>
    <t>STATE OBJECT DESCRIPTION</t>
  </si>
  <si>
    <t>ACCOUNT DIRECTOR'S ADDRESS:</t>
  </si>
  <si>
    <t>DELIVERY ADDRESS:</t>
  </si>
  <si>
    <t>REQUESTOR'S NAME:</t>
  </si>
  <si>
    <t>Date</t>
  </si>
  <si>
    <t>APPROVAL OF ACCOUNT DIRECTOR</t>
  </si>
  <si>
    <t>Authorized Signature</t>
  </si>
  <si>
    <t>GRANTS MANAGEMENT OFFICE</t>
  </si>
  <si>
    <t>Sponsor:</t>
  </si>
  <si>
    <t>Grant termination date:</t>
  </si>
  <si>
    <t>Research Foundation only:</t>
  </si>
  <si>
    <t>Approval OGM</t>
  </si>
  <si>
    <t>SERVICE UNIT APPROVAL</t>
  </si>
  <si>
    <t>Total
(Estimated)</t>
  </si>
  <si>
    <r>
      <t xml:space="preserve">INVOICE AMOUNT </t>
    </r>
    <r>
      <rPr>
        <b/>
        <sz val="11"/>
        <color indexed="8"/>
        <rFont val="Calibri"/>
        <family val="2"/>
      </rPr>
      <t>→</t>
    </r>
  </si>
  <si>
    <t>RF
Expense
Code</t>
  </si>
  <si>
    <t>RF
PROJECT
(7 DIGIT)</t>
  </si>
  <si>
    <t>RF
TASK</t>
  </si>
  <si>
    <t>RF
AWARD</t>
  </si>
  <si>
    <t>CHARGES/
CREDITS</t>
  </si>
  <si>
    <t>The approval of the authorized signatory means that State &amp; Research Foundation accounts will be charged  on the basis of this completed form</t>
  </si>
  <si>
    <t>INVOICE AMOUNT = TOTAL CHARGES</t>
  </si>
  <si>
    <r>
      <t xml:space="preserve">Enter all information requested (including Charge Account information) and obtain approval of authorized signatory, authorized official or project director.  The approval of the authorized signatory means that State and Research Foundation accounts will be charged not the basis of this completed form.  Copies of Invoices and/or Work Orders should be maintained by the Service Unit.  
All Users - Send all copies directly to the Service Unit.  A copy will be returned to the department/project director after completion of the work.
Service Units must enter actual cost after work or service is finished, complete the summary of charges, and forward to the Accounting Office via email at </t>
    </r>
    <r>
      <rPr>
        <b/>
        <sz val="11"/>
        <color indexed="30"/>
        <rFont val="Calibri"/>
        <family val="2"/>
      </rPr>
      <t>State_Material_Services_Req@stonybrook.edu</t>
    </r>
    <r>
      <rPr>
        <sz val="11"/>
        <rFont val="Calibri"/>
        <family val="2"/>
      </rPr>
      <t>.  Please attach to the email this Excel file, supporting documents and email approval(s). Requisitions for charges outside of the State (charging RF, SBF, FSA) should not be submitted on this form.</t>
    </r>
  </si>
  <si>
    <t>*Please ensure this Excel file is attached to the email along with supporting documents and email approval(s).</t>
  </si>
  <si>
    <t>WEB</t>
  </si>
  <si>
    <t>9861*</t>
  </si>
  <si>
    <t>Medical Supplies Recharge</t>
  </si>
  <si>
    <t>9871*</t>
  </si>
  <si>
    <t>Food Services Recharge</t>
  </si>
  <si>
    <t>Student Aid Payments-Scholarship</t>
  </si>
  <si>
    <t>5804*</t>
  </si>
  <si>
    <t>Student Aid Payments-Non Scholarship</t>
  </si>
  <si>
    <t>5805*</t>
  </si>
  <si>
    <t>Cross Registration</t>
  </si>
  <si>
    <t>Attorney for Child (UCS)</t>
  </si>
  <si>
    <t>Fees paid to attorneys to service the legal needs of children in Family Court, Supreme Court custody and Integrated Domestic Violence, etc.</t>
  </si>
  <si>
    <t>5885*</t>
  </si>
  <si>
    <t>Pre-Adjudicatory Settlement</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</si>
  <si>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</si>
  <si>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56260*</t>
  </si>
  <si>
    <t>51093*</t>
  </si>
  <si>
    <t xml:space="preserve">
Description of work performed                                                    (only first 31 characters will appear in reports)</t>
  </si>
  <si>
    <t>*Please send this completed MSR Excel form to: State_Material_Services_Req@stonybrook.edu</t>
  </si>
  <si>
    <t>SUNY Finance and Management System - revised March, 26, 2019</t>
  </si>
  <si>
    <t xml:space="preserve"> </t>
  </si>
  <si>
    <t>ORIGINATING CAMPUS</t>
  </si>
  <si>
    <t>FUND</t>
  </si>
  <si>
    <t>REVENUE CLASS</t>
  </si>
  <si>
    <t>STATE FISCAL YEAR
ex. FY2122 enter "2021"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</si>
</sst>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 numFmtId="170" formatCode="mm/dd/yy;@"/>
    <numFmt numFmtId="171" formatCode="&quot;MS&quot;######"/>
  </numFmts>
  <fonts count="90">
    <font>
      <sz val="11"/>
      <color theme="1"/>
      <name val="Calibri"/>
      <family val="2"/>
    </font>
    <font>
      <sz val="11"/>
      <color indexed="8"/>
      <name val="Calibri"/>
      <family val="2"/>
    </font>
    <font>
      <b/>
      <sz val="11"/>
      <color indexed="8"/>
      <name val="Calibri"/>
      <family val="2"/>
    </font>
    <font>
      <b/>
      <sz val="11"/>
      <color indexed="10"/>
      <name val="Calibri"/>
      <family val="2"/>
    </font>
    <font>
      <sz val="8"/>
      <color indexed="8"/>
      <name val="Calibri"/>
      <family val="2"/>
    </font>
    <font>
      <b/>
      <sz val="8"/>
      <color indexed="8"/>
      <name val="Calibri"/>
      <family val="2"/>
    </font>
    <font>
      <b/>
      <i/>
      <sz val="11"/>
      <color indexed="8"/>
      <name val="Calibri"/>
      <family val="2"/>
    </font>
    <font>
      <b/>
      <sz val="11"/>
      <name val="Calibri"/>
      <family val="2"/>
    </font>
    <font>
      <b/>
      <sz val="11"/>
      <color indexed="17"/>
      <name val="Calibri"/>
      <family val="2"/>
    </font>
    <font>
      <sz val="12"/>
      <name val="Times New Roman"/>
      <family val="1"/>
    </font>
    <font>
      <b/>
      <sz val="16"/>
      <name val="Times New Roman"/>
      <family val="1"/>
    </font>
    <font>
      <u val="single"/>
      <sz val="12"/>
      <color indexed="12"/>
      <name val="Times New Roman"/>
      <family val="1"/>
    </font>
    <font>
      <b/>
      <u val="single"/>
      <sz val="18"/>
      <color indexed="56"/>
      <name val="Times New Roman"/>
      <family val="1"/>
    </font>
    <font>
      <sz val="18"/>
      <color indexed="56"/>
      <name val="Times New Roman"/>
      <family val="1"/>
    </font>
    <font>
      <b/>
      <sz val="12"/>
      <name val="Times New Roman"/>
      <family val="1"/>
    </font>
    <font>
      <b/>
      <u val="single"/>
      <sz val="12"/>
      <name val="Times New Roman"/>
      <family val="1"/>
    </font>
    <font>
      <b/>
      <i/>
      <sz val="12"/>
      <name val="Times New Roman"/>
      <family val="1"/>
    </font>
    <font>
      <sz val="10"/>
      <name val="Arial"/>
      <family val="2"/>
    </font>
    <font>
      <sz val="11"/>
      <name val="Verdana"/>
      <family val="2"/>
    </font>
    <font>
      <sz val="12"/>
      <color indexed="8"/>
      <name val="Times New Roman"/>
      <family val="1"/>
    </font>
    <font>
      <sz val="8"/>
      <name val="Arial"/>
      <family val="2"/>
    </font>
    <font>
      <sz val="9"/>
      <name val="Times New Roman"/>
      <family val="1"/>
    </font>
    <font>
      <u val="single"/>
      <sz val="12"/>
      <name val="Times New Roman"/>
      <family val="1"/>
    </font>
    <font>
      <sz val="12"/>
      <color indexed="56"/>
      <name val="Times New Roman"/>
      <family val="1"/>
    </font>
    <font>
      <b/>
      <sz val="8"/>
      <name val="Tahoma"/>
      <family val="2"/>
    </font>
    <font>
      <sz val="8"/>
      <name val="Tahoma"/>
      <family val="2"/>
    </font>
    <font>
      <b/>
      <sz val="14"/>
      <color indexed="8"/>
      <name val="Calibri"/>
      <family val="2"/>
    </font>
    <font>
      <b/>
      <sz val="9"/>
      <name val="Tahoma"/>
      <family val="2"/>
    </font>
    <font>
      <sz val="9"/>
      <name val="Tahoma"/>
      <family val="2"/>
    </font>
    <font>
      <b/>
      <sz val="9"/>
      <color indexed="30"/>
      <name val="Calibri"/>
      <family val="2"/>
    </font>
    <font>
      <b/>
      <sz val="14"/>
      <color indexed="10"/>
      <name val="Calibri"/>
      <family val="2"/>
    </font>
    <font>
      <b/>
      <sz val="16"/>
      <color indexed="10"/>
      <name val="Calibri"/>
      <family val="2"/>
    </font>
    <font>
      <b/>
      <sz val="18"/>
      <color indexed="10"/>
      <name val="Calibri"/>
      <family val="2"/>
    </font>
    <font>
      <sz val="11"/>
      <name val="Calibri"/>
      <family val="2"/>
    </font>
    <font>
      <b/>
      <sz val="10"/>
      <color indexed="8"/>
      <name val="Calibri"/>
      <family val="2"/>
    </font>
    <font>
      <b/>
      <sz val="16"/>
      <color indexed="8"/>
      <name val="Calibri"/>
      <family val="2"/>
    </font>
    <font>
      <sz val="14"/>
      <color indexed="8"/>
      <name val="Calibri"/>
      <family val="2"/>
    </font>
    <font>
      <b/>
      <sz val="11"/>
      <color indexed="30"/>
      <name val="Calibri"/>
      <family val="2"/>
    </font>
    <font>
      <b/>
      <i/>
      <sz val="11"/>
      <color indexed="10"/>
      <name val="Calibri"/>
      <family val="2"/>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Times New Roman"/>
      <family val="1"/>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u val="single"/>
      <sz val="18"/>
      <color rgb="FF002060"/>
      <name val="Times New Roman"/>
      <family val="1"/>
    </font>
    <font>
      <b/>
      <sz val="14"/>
      <color theme="1"/>
      <name val="Calibri"/>
      <family val="2"/>
    </font>
    <font>
      <b/>
      <sz val="18"/>
      <color rgb="FFFF0000"/>
      <name val="Calibri"/>
      <family val="2"/>
    </font>
    <font>
      <b/>
      <sz val="10"/>
      <color theme="1"/>
      <name val="Calibri"/>
      <family val="2"/>
    </font>
    <font>
      <b/>
      <i/>
      <sz val="11"/>
      <color theme="1"/>
      <name val="Calibri"/>
      <family val="2"/>
    </font>
    <font>
      <b/>
      <sz val="14"/>
      <color rgb="FFFF0000"/>
      <name val="Calibri"/>
      <family val="2"/>
    </font>
    <font>
      <b/>
      <sz val="16"/>
      <color rgb="FFFF0000"/>
      <name val="Calibri"/>
      <family val="2"/>
    </font>
    <font>
      <sz val="12"/>
      <color rgb="FF000000"/>
      <name val="Times New Roman"/>
      <family val="1"/>
    </font>
    <font>
      <sz val="12"/>
      <color theme="3"/>
      <name val="Times New Roman"/>
      <family val="1"/>
    </font>
    <font>
      <b/>
      <i/>
      <sz val="11"/>
      <color rgb="FFFF0000"/>
      <name val="Calibri"/>
      <family val="2"/>
    </font>
    <font>
      <b/>
      <sz val="8"/>
      <color theme="1"/>
      <name val="Calibri"/>
      <family val="2"/>
    </font>
    <font>
      <b/>
      <sz val="16"/>
      <color theme="1"/>
      <name val="Calibri"/>
      <family val="2"/>
    </font>
    <font>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darkVertical">
        <bgColor theme="9" tint="0.5999900102615356"/>
      </patternFill>
    </fill>
    <fill>
      <patternFill patternType="darkVertical">
        <bgColor theme="6" tint="0.39998000860214233"/>
      </patternFill>
    </fill>
    <fill>
      <patternFill patternType="solid">
        <fgColor theme="0"/>
        <bgColor indexed="64"/>
      </patternFill>
    </fill>
    <fill>
      <patternFill patternType="darkVertical">
        <bgColor theme="7" tint="0.7999799847602844"/>
      </patternFill>
    </fill>
    <fill>
      <patternFill patternType="solid">
        <fgColor rgb="FFFFFF66"/>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right style="thin">
        <color theme="0"/>
      </right>
      <top/>
      <bottom style="thin">
        <color theme="0"/>
      </bottom>
    </border>
    <border>
      <left style="thin">
        <color theme="0"/>
      </left>
      <right style="thin">
        <color theme="0"/>
      </right>
      <top/>
      <bottom style="thin">
        <color theme="0"/>
      </bottom>
    </border>
    <border>
      <left/>
      <right/>
      <top style="thin"/>
      <bottom style="thin"/>
    </border>
    <border>
      <left/>
      <right/>
      <top/>
      <bottom style="thin"/>
    </border>
    <border>
      <left/>
      <right/>
      <top/>
      <bottom style="thin">
        <color theme="0"/>
      </bottom>
    </border>
    <border>
      <left/>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top/>
      <bottom style="thin">
        <color theme="0"/>
      </bottom>
    </border>
    <border>
      <left/>
      <right style="thin">
        <color theme="0"/>
      </right>
      <top/>
      <bottom/>
    </border>
    <border>
      <left style="thin">
        <color theme="0"/>
      </left>
      <right style="thin">
        <color theme="0"/>
      </right>
      <top/>
      <bottom/>
    </border>
    <border>
      <left style="thin">
        <color theme="0"/>
      </left>
      <right/>
      <top/>
      <bottom/>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top/>
      <bottom style="thin">
        <color theme="0"/>
      </bottom>
    </border>
    <border>
      <left style="thin"/>
      <right style="thin">
        <color theme="0"/>
      </right>
      <top style="thin">
        <color theme="0"/>
      </top>
      <bottom style="thin"/>
    </border>
    <border>
      <left/>
      <right style="thin">
        <color theme="0"/>
      </right>
      <top/>
      <bottom style="thin"/>
    </border>
    <border>
      <left style="thin">
        <color theme="0"/>
      </left>
      <right style="thin">
        <color theme="0"/>
      </right>
      <top/>
      <bottom style="thin"/>
    </border>
    <border>
      <left style="thin">
        <color theme="0"/>
      </left>
      <right style="thin"/>
      <top/>
      <bottom style="thin"/>
    </border>
    <border>
      <left style="thin"/>
      <right/>
      <top/>
      <bottom style="thin">
        <color theme="0"/>
      </bottom>
    </border>
    <border>
      <left/>
      <right style="thin"/>
      <top/>
      <bottom style="thin">
        <color theme="0"/>
      </bottom>
    </border>
    <border>
      <left style="thin"/>
      <right style="thin">
        <color theme="0"/>
      </right>
      <top/>
      <bottom style="thin">
        <color theme="0"/>
      </bottom>
    </border>
    <border>
      <left style="thin"/>
      <right/>
      <top style="thin">
        <color theme="0"/>
      </top>
      <bottom style="thin">
        <color theme="0"/>
      </bottom>
    </border>
    <border>
      <left/>
      <right style="thin">
        <color theme="0"/>
      </right>
      <top style="thin">
        <color theme="0"/>
      </top>
      <bottom style="thin"/>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left>
      <right/>
      <top/>
      <bottom style="thin"/>
    </border>
    <border>
      <left style="thin">
        <color theme="1"/>
      </left>
      <right style="thin">
        <color theme="0" tint="-0.149959996342659"/>
      </right>
      <top style="thin">
        <color theme="0" tint="-0.149959996342659"/>
      </top>
      <bottom style="thin">
        <color theme="0" tint="-0.149959996342659"/>
      </bottom>
    </border>
    <border>
      <left/>
      <right style="thin">
        <color theme="1"/>
      </right>
      <top/>
      <bottom/>
    </border>
    <border>
      <left style="thin">
        <color theme="1"/>
      </left>
      <right style="thin">
        <color theme="0" tint="-0.149959996342659"/>
      </right>
      <top style="thin">
        <color theme="0" tint="-0.149959996342659"/>
      </top>
      <bottom style="thin">
        <color theme="1"/>
      </bottom>
    </border>
    <border>
      <left style="thin">
        <color theme="0" tint="-0.149959996342659"/>
      </left>
      <right style="thin">
        <color theme="0" tint="-0.149959996342659"/>
      </right>
      <top style="thin">
        <color theme="0" tint="-0.149959996342659"/>
      </top>
      <bottom style="thin">
        <color theme="1"/>
      </bottom>
    </border>
    <border>
      <left/>
      <right style="thin">
        <color theme="1"/>
      </right>
      <top/>
      <bottom style="thin">
        <color theme="1"/>
      </bottom>
    </border>
    <border>
      <left/>
      <right/>
      <top style="thin">
        <color theme="1"/>
      </top>
      <bottom/>
    </border>
    <border>
      <left/>
      <right/>
      <top style="medium"/>
      <bottom style="medium"/>
    </border>
    <border>
      <left/>
      <right/>
      <top style="thin"/>
      <bottom/>
    </border>
    <border>
      <left style="thin"/>
      <right/>
      <top style="thin"/>
      <bottom style="thin"/>
    </border>
    <border>
      <left style="thin"/>
      <right style="thin">
        <color theme="0"/>
      </right>
      <top/>
      <bottom/>
    </border>
    <border>
      <left style="thin"/>
      <right style="thin">
        <color theme="0"/>
      </right>
      <top style="thin"/>
      <bottom style="thin"/>
    </border>
    <border>
      <left style="thin">
        <color theme="1"/>
      </left>
      <right/>
      <top style="thin">
        <color theme="1"/>
      </top>
      <bottom style="thin">
        <color theme="1"/>
      </bottom>
    </border>
    <border>
      <left style="thin"/>
      <right style="thin"/>
      <top/>
      <bottom/>
    </border>
    <border>
      <left style="thin"/>
      <right style="thin"/>
      <top style="thin"/>
      <bottom style="thin"/>
    </border>
    <border>
      <left style="medium">
        <color rgb="FFFF0000"/>
      </left>
      <right style="double"/>
      <top/>
      <bottom/>
    </border>
    <border>
      <left style="thin">
        <color theme="0"/>
      </left>
      <right/>
      <top style="thin"/>
      <bottom style="thin"/>
    </border>
    <border>
      <left/>
      <right style="thin"/>
      <top/>
      <bottom style="thin"/>
    </border>
    <border>
      <left style="thin"/>
      <right style="thin"/>
      <top style="double">
        <color theme="1"/>
      </top>
      <bottom style="thin"/>
    </border>
    <border>
      <left style="thin"/>
      <right style="thin"/>
      <top style="thin"/>
      <bottom style="double">
        <color theme="1"/>
      </bottom>
    </border>
    <border>
      <left style="thin"/>
      <right style="thin"/>
      <top style="thin"/>
      <bottom style="double"/>
    </border>
    <border>
      <left style="double"/>
      <right style="double"/>
      <top/>
      <bottom style="thin"/>
    </border>
    <border>
      <left style="double"/>
      <right style="double"/>
      <top style="thin"/>
      <bottom style="thin"/>
    </border>
    <border>
      <left style="double"/>
      <right style="double"/>
      <top style="thin"/>
      <bottom style="double">
        <color theme="1"/>
      </bottom>
    </border>
    <border>
      <left style="double"/>
      <right style="double"/>
      <top style="thin"/>
      <bottom style="double"/>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double"/>
      <right style="thin">
        <color theme="0"/>
      </right>
      <top/>
      <bottom/>
    </border>
    <border>
      <left style="thin"/>
      <right/>
      <top style="thin"/>
      <bottom style="medium"/>
    </border>
    <border>
      <left/>
      <right/>
      <top/>
      <bottom style="double"/>
    </border>
    <border>
      <left/>
      <right/>
      <top style="thin">
        <color theme="1"/>
      </top>
      <bottom style="thin"/>
    </border>
    <border>
      <left style="thin"/>
      <right/>
      <top/>
      <bottom style="thin"/>
    </border>
    <border>
      <left/>
      <right style="thin"/>
      <top/>
      <bottom/>
    </border>
    <border>
      <left style="thin"/>
      <right/>
      <top/>
      <bottom/>
    </border>
    <border>
      <left/>
      <right style="thin"/>
      <top style="thin"/>
      <bottom style="thin"/>
    </border>
    <border>
      <left/>
      <right/>
      <top style="thin"/>
      <bottom style="medium"/>
    </border>
    <border>
      <left/>
      <right style="thin"/>
      <top style="thin"/>
      <bottom style="medium"/>
    </border>
    <border>
      <left style="thin"/>
      <right/>
      <top style="thin"/>
      <bottom style="thin">
        <color theme="0"/>
      </bottom>
    </border>
    <border>
      <left/>
      <right/>
      <top style="thin"/>
      <bottom style="thin">
        <color theme="0"/>
      </bottom>
    </border>
    <border>
      <left/>
      <right/>
      <top style="thin">
        <color theme="1"/>
      </top>
      <bottom style="thin">
        <color theme="1"/>
      </bottom>
    </border>
    <border>
      <left/>
      <right style="thin">
        <color theme="1"/>
      </right>
      <top style="thin">
        <color theme="1"/>
      </top>
      <bottom style="thin">
        <color theme="1"/>
      </bottom>
    </border>
    <border>
      <left/>
      <right style="thin">
        <color theme="0"/>
      </right>
      <top style="thin">
        <color theme="1"/>
      </top>
      <bottom style="thin">
        <color theme="1"/>
      </bottom>
    </border>
    <border>
      <left style="medium"/>
      <right/>
      <top style="medium"/>
      <bottom style="medium"/>
    </border>
    <border>
      <left style="thin"/>
      <right/>
      <top/>
      <bottom style="double">
        <color theme="1"/>
      </bottom>
    </border>
    <border>
      <left/>
      <right/>
      <top/>
      <bottom style="double">
        <color theme="1"/>
      </bottom>
    </border>
    <border>
      <left style="thin"/>
      <right/>
      <top style="double">
        <color theme="1"/>
      </top>
      <bottom style="thin"/>
    </border>
    <border>
      <left/>
      <right/>
      <top style="double">
        <color theme="1"/>
      </top>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double"/>
      <right style="double"/>
      <top/>
      <bottom/>
    </border>
    <border>
      <left style="double"/>
      <right style="double"/>
      <top/>
      <bottom style="double"/>
    </border>
    <border>
      <left style="thin">
        <color theme="0"/>
      </left>
      <right/>
      <top style="thin">
        <color theme="0"/>
      </top>
      <bottom/>
    </border>
    <border>
      <left style="double">
        <color theme="1"/>
      </left>
      <right/>
      <top style="double">
        <color theme="1"/>
      </top>
      <bottom style="double">
        <color theme="1"/>
      </bottom>
    </border>
    <border>
      <left/>
      <right/>
      <top style="double">
        <color theme="1"/>
      </top>
      <bottom style="double">
        <color theme="1"/>
      </bottom>
    </border>
    <border>
      <left/>
      <right/>
      <top style="double">
        <color theme="1"/>
      </top>
      <bottom/>
    </border>
    <border>
      <left/>
      <right style="double">
        <color theme="1"/>
      </right>
      <top style="double">
        <color theme="1"/>
      </top>
      <bottom/>
    </border>
    <border>
      <left style="thin">
        <color theme="0" tint="-0.149959996342659"/>
      </left>
      <right/>
      <top style="thin">
        <color theme="0" tint="-0.149959996342659"/>
      </top>
      <bottom style="thin"/>
    </border>
    <border>
      <left/>
      <right/>
      <top style="thin">
        <color theme="0" tint="-0.149959996342659"/>
      </top>
      <bottom style="thin"/>
    </border>
    <border>
      <left/>
      <right style="thin">
        <color theme="0" tint="-0.149959996342659"/>
      </right>
      <top style="thin">
        <color theme="0" tint="-0.149959996342659"/>
      </top>
      <bottom style="thin"/>
    </border>
    <border>
      <left style="thin"/>
      <right/>
      <top style="thin">
        <color theme="1"/>
      </top>
      <bottom style="thin"/>
    </border>
    <border>
      <left/>
      <right style="thin"/>
      <top style="thin">
        <color theme="1"/>
      </top>
      <bottom style="thin"/>
    </border>
    <border>
      <left style="double"/>
      <right style="thin">
        <color rgb="FFFF0000"/>
      </right>
      <top style="thin"/>
      <bottom style="double"/>
    </border>
    <border>
      <left style="thin">
        <color rgb="FFFF0000"/>
      </left>
      <right style="thin"/>
      <top style="thin"/>
      <bottom style="double"/>
    </border>
    <border>
      <left style="thin"/>
      <right style="thin">
        <color rgb="FFFF0000"/>
      </right>
      <top/>
      <bottom/>
    </border>
    <border>
      <left style="thin">
        <color rgb="FFFF0000"/>
      </left>
      <right style="thin"/>
      <top/>
      <bottom/>
    </border>
    <border>
      <left style="double"/>
      <right style="thin">
        <color rgb="FFFF0000"/>
      </right>
      <top style="double"/>
      <bottom style="thin"/>
    </border>
    <border>
      <left style="thin">
        <color rgb="FFFF0000"/>
      </left>
      <right style="thin"/>
      <top style="double"/>
      <bottom style="thin"/>
    </border>
    <border>
      <left style="thin"/>
      <right/>
      <top style="thin"/>
      <bottom style="double"/>
    </border>
    <border>
      <left/>
      <right/>
      <top style="thin"/>
      <bottom style="double"/>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style="thin"/>
      <bottom style="double"/>
    </border>
    <border>
      <left style="thin"/>
      <right/>
      <top style="double"/>
      <bottom style="thin"/>
    </border>
    <border>
      <left/>
      <right style="thin"/>
      <top style="double"/>
      <bottom style="thin"/>
    </border>
    <border>
      <left style="double">
        <color theme="1"/>
      </left>
      <right/>
      <top style="double">
        <color theme="1"/>
      </top>
      <bottom/>
    </border>
    <border>
      <left/>
      <right style="thin"/>
      <top style="double">
        <color theme="1"/>
      </top>
      <bottom/>
    </border>
    <border>
      <left style="double">
        <color theme="1"/>
      </left>
      <right/>
      <top/>
      <bottom/>
    </border>
    <border>
      <left style="double">
        <color theme="1"/>
      </left>
      <right/>
      <top/>
      <bottom style="double">
        <color theme="1"/>
      </bottom>
    </border>
    <border>
      <left/>
      <right style="thin"/>
      <top/>
      <bottom style="double">
        <color theme="1"/>
      </bottom>
    </border>
    <border>
      <left style="double"/>
      <right/>
      <top style="double">
        <color theme="1"/>
      </top>
      <bottom/>
    </border>
    <border>
      <left style="double"/>
      <right/>
      <top/>
      <bottom/>
    </border>
    <border>
      <left style="double"/>
      <right/>
      <top/>
      <bottom style="double"/>
    </border>
    <border>
      <left/>
      <right style="thin"/>
      <top/>
      <bottom style="double"/>
    </border>
    <border>
      <left style="thin"/>
      <right/>
      <top style="thin"/>
      <bottom style="double">
        <color theme="1"/>
      </bottom>
    </border>
    <border>
      <left/>
      <right/>
      <top style="thin"/>
      <bottom style="double">
        <color theme="1"/>
      </bottom>
    </border>
    <border>
      <left/>
      <right style="thin"/>
      <top style="double">
        <color theme="1"/>
      </top>
      <bottom style="thin"/>
    </border>
    <border>
      <left/>
      <right style="thin"/>
      <top style="thin"/>
      <bottom style="double">
        <color theme="1"/>
      </bottom>
    </border>
    <border>
      <left style="thin">
        <color theme="0"/>
      </left>
      <right/>
      <top style="thin">
        <color theme="0"/>
      </top>
      <bottom style="thin"/>
    </border>
    <border>
      <left style="double"/>
      <right style="thin">
        <color rgb="FFFF0000"/>
      </right>
      <top style="thin"/>
      <bottom style="thin"/>
    </border>
    <border>
      <left style="thin"/>
      <right/>
      <top style="medium"/>
      <bottom style="medium"/>
    </border>
    <border>
      <left/>
      <right style="medium"/>
      <top style="medium"/>
      <bottom style="medium"/>
    </border>
    <border>
      <left style="thin">
        <color theme="1"/>
      </left>
      <right/>
      <top style="thin">
        <color theme="1"/>
      </top>
      <bottom/>
    </border>
    <border>
      <left/>
      <right style="thin">
        <color theme="1"/>
      </right>
      <top style="thin">
        <color theme="1"/>
      </top>
      <bottom/>
    </border>
    <border>
      <left style="thin">
        <color theme="0"/>
      </left>
      <right/>
      <top style="thin">
        <color theme="1"/>
      </top>
      <bottom style="thin">
        <color theme="1"/>
      </bottom>
    </border>
    <border>
      <left style="thin">
        <color theme="0"/>
      </left>
      <right/>
      <top style="thin">
        <color theme="1"/>
      </top>
      <bottom/>
    </border>
    <border>
      <left style="thin">
        <color theme="1"/>
      </left>
      <right/>
      <top style="thin"/>
      <bottom style="thin">
        <color theme="1"/>
      </bottom>
    </border>
    <border>
      <left/>
      <right/>
      <top style="thin"/>
      <bottom style="thin">
        <color theme="1"/>
      </bottom>
    </border>
    <border>
      <left/>
      <right style="thin"/>
      <top style="thin"/>
      <bottom style="thin">
        <color theme="1"/>
      </bottom>
    </border>
    <border>
      <left style="thin"/>
      <right/>
      <top/>
      <bottom style="thin">
        <color theme="1"/>
      </bottom>
    </border>
    <border>
      <left/>
      <right style="thin"/>
      <top/>
      <bottom style="thin">
        <color theme="1"/>
      </bottom>
    </border>
    <border>
      <left style="thin">
        <color theme="1"/>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thin">
        <color theme="0"/>
      </left>
      <right/>
      <top style="thin">
        <color theme="0"/>
      </top>
      <bottom style="thin">
        <color theme="0"/>
      </bottom>
    </border>
    <border>
      <left/>
      <right style="thin"/>
      <top style="thin"/>
      <bottom style="thin">
        <color theme="0"/>
      </bottom>
    </border>
    <border>
      <left style="thin">
        <color theme="0"/>
      </left>
      <right/>
      <top style="thin">
        <color theme="0"/>
      </top>
      <bottom style="medium">
        <color rgb="FFFF0000"/>
      </bottom>
    </border>
    <border>
      <left/>
      <right/>
      <top style="thin">
        <color theme="0"/>
      </top>
      <bottom style="medium">
        <color rgb="FFFF0000"/>
      </bottom>
    </border>
    <border>
      <left/>
      <right style="thin">
        <color theme="0"/>
      </right>
      <top style="thin">
        <color theme="0"/>
      </top>
      <bottom style="medium">
        <color rgb="FFFF0000"/>
      </bottom>
    </border>
    <border>
      <left/>
      <right style="thin"/>
      <top style="thin">
        <color theme="1"/>
      </top>
      <bottom style="thin">
        <color theme="1"/>
      </bottom>
    </border>
    <border>
      <left style="thin">
        <color theme="1"/>
      </left>
      <right/>
      <top/>
      <bottom/>
    </border>
    <border>
      <left style="thin">
        <color theme="1"/>
      </left>
      <right/>
      <top/>
      <bottom style="thin">
        <color theme="1"/>
      </bottom>
    </border>
    <border>
      <left/>
      <right/>
      <top/>
      <bottom style="thin">
        <color theme="1"/>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9" fillId="0" borderId="0">
      <alignment/>
      <protection/>
    </xf>
    <xf numFmtId="0" fontId="17"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74">
    <xf numFmtId="0" fontId="0" fillId="0" borderId="0" xfId="0" applyFont="1" applyAlignment="1">
      <alignment/>
    </xf>
    <xf numFmtId="49" fontId="73" fillId="0" borderId="0" xfId="0" applyNumberFormat="1" applyFont="1" applyAlignment="1">
      <alignment/>
    </xf>
    <xf numFmtId="49" fontId="0" fillId="0" borderId="0" xfId="0" applyNumberFormat="1" applyAlignment="1">
      <alignment/>
    </xf>
    <xf numFmtId="2" fontId="0" fillId="0" borderId="0" xfId="0" applyNumberFormat="1" applyAlignment="1">
      <alignment/>
    </xf>
    <xf numFmtId="0" fontId="0" fillId="0" borderId="0" xfId="0" applyAlignment="1" quotePrefix="1">
      <alignment/>
    </xf>
    <xf numFmtId="166" fontId="0" fillId="0" borderId="0" xfId="0" applyNumberFormat="1" applyAlignment="1">
      <alignment/>
    </xf>
    <xf numFmtId="43" fontId="0" fillId="0" borderId="0" xfId="42" applyFont="1" applyAlignment="1">
      <alignment/>
    </xf>
    <xf numFmtId="2" fontId="0" fillId="0" borderId="0" xfId="0" applyNumberFormat="1" applyFill="1" applyAlignment="1">
      <alignment/>
    </xf>
    <xf numFmtId="0" fontId="0" fillId="0" borderId="0" xfId="0" applyFill="1" applyAlignment="1">
      <alignment/>
    </xf>
    <xf numFmtId="0" fontId="0" fillId="0" borderId="10" xfId="0" applyBorder="1" applyAlignment="1">
      <alignment/>
    </xf>
    <xf numFmtId="0" fontId="75" fillId="0" borderId="10" xfId="0" applyFont="1" applyBorder="1" applyAlignment="1">
      <alignment/>
    </xf>
    <xf numFmtId="165" fontId="0" fillId="0" borderId="0" xfId="0" applyNumberFormat="1" applyFill="1" applyAlignment="1" quotePrefix="1">
      <alignment/>
    </xf>
    <xf numFmtId="166" fontId="0" fillId="0" borderId="10" xfId="0" applyNumberFormat="1" applyBorder="1" applyAlignment="1">
      <alignment/>
    </xf>
    <xf numFmtId="49" fontId="73" fillId="0" borderId="10" xfId="0" applyNumberFormat="1" applyFont="1" applyBorder="1" applyAlignment="1">
      <alignment/>
    </xf>
    <xf numFmtId="49" fontId="0" fillId="0" borderId="10" xfId="0" applyNumberFormat="1" applyBorder="1" applyAlignment="1">
      <alignment/>
    </xf>
    <xf numFmtId="0" fontId="0" fillId="0" borderId="10" xfId="0" applyFill="1" applyBorder="1" applyAlignment="1">
      <alignment/>
    </xf>
    <xf numFmtId="43" fontId="0" fillId="0" borderId="10" xfId="42" applyFont="1" applyBorder="1" applyAlignment="1">
      <alignment/>
    </xf>
    <xf numFmtId="0" fontId="0" fillId="0" borderId="11" xfId="0" applyBorder="1" applyAlignment="1">
      <alignment/>
    </xf>
    <xf numFmtId="165" fontId="0" fillId="0" borderId="10" xfId="0" applyNumberFormat="1" applyBorder="1" applyAlignment="1" quotePrefix="1">
      <alignment/>
    </xf>
    <xf numFmtId="2" fontId="0" fillId="0" borderId="11" xfId="0" applyNumberFormat="1" applyBorder="1" applyAlignment="1">
      <alignment/>
    </xf>
    <xf numFmtId="2" fontId="0" fillId="0" borderId="10" xfId="0" applyNumberFormat="1" applyBorder="1" applyAlignment="1">
      <alignment/>
    </xf>
    <xf numFmtId="164"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43" fontId="0" fillId="0" borderId="0" xfId="0" applyNumberFormat="1" applyAlignment="1">
      <alignment/>
    </xf>
    <xf numFmtId="49" fontId="0" fillId="0" borderId="0" xfId="42" applyNumberFormat="1" applyFont="1" applyAlignment="1">
      <alignment/>
    </xf>
    <xf numFmtId="0" fontId="76" fillId="0" borderId="0" xfId="54" applyFont="1" applyFill="1" applyBorder="1" applyAlignment="1" applyProtection="1">
      <alignment horizontal="center"/>
      <protection/>
    </xf>
    <xf numFmtId="0" fontId="67" fillId="0" borderId="0" xfId="54" applyFill="1" applyBorder="1" applyAlignment="1" applyProtection="1">
      <alignment horizontal="center"/>
      <protection/>
    </xf>
    <xf numFmtId="0" fontId="9" fillId="0" borderId="14" xfId="59" applyFont="1" applyFill="1" applyBorder="1" applyAlignment="1">
      <alignment horizontal="center"/>
      <protection/>
    </xf>
    <xf numFmtId="0" fontId="9" fillId="0" borderId="14" xfId="59" applyFont="1" applyFill="1" applyBorder="1" applyAlignment="1">
      <alignment horizontal="left"/>
      <protection/>
    </xf>
    <xf numFmtId="0" fontId="14" fillId="0" borderId="14" xfId="59" applyFont="1" applyFill="1" applyBorder="1" applyAlignment="1">
      <alignment horizontal="center"/>
      <protection/>
    </xf>
    <xf numFmtId="0" fontId="9" fillId="0" borderId="0" xfId="59" applyFont="1" applyFill="1" applyAlignment="1">
      <alignment horizontal="center"/>
      <protection/>
    </xf>
    <xf numFmtId="0" fontId="14" fillId="0" borderId="0" xfId="59" applyFont="1" applyFill="1" applyAlignment="1">
      <alignment horizontal="center"/>
      <protection/>
    </xf>
    <xf numFmtId="0" fontId="9" fillId="0" borderId="15" xfId="59" applyFont="1" applyFill="1" applyBorder="1" applyAlignment="1">
      <alignment horizontal="center"/>
      <protection/>
    </xf>
    <xf numFmtId="0" fontId="9" fillId="0" borderId="14" xfId="54" applyFont="1" applyFill="1" applyBorder="1" applyAlignment="1" applyProtection="1">
      <alignment wrapText="1"/>
      <protection/>
    </xf>
    <xf numFmtId="0" fontId="9" fillId="0" borderId="0" xfId="54" applyFont="1" applyFill="1" applyAlignment="1" applyProtection="1">
      <alignment wrapText="1"/>
      <protection/>
    </xf>
    <xf numFmtId="0" fontId="22" fillId="0" borderId="14" xfId="54" applyFont="1" applyFill="1" applyBorder="1" applyAlignment="1" applyProtection="1">
      <alignment wrapText="1"/>
      <protection/>
    </xf>
    <xf numFmtId="0" fontId="9" fillId="0" borderId="14" xfId="59" applyFont="1" applyFill="1" applyBorder="1" applyAlignment="1" quotePrefix="1">
      <alignment horizontal="center"/>
      <protection/>
    </xf>
    <xf numFmtId="0" fontId="9" fillId="0" borderId="15" xfId="59" applyFont="1" applyFill="1" applyBorder="1" applyAlignment="1" quotePrefix="1">
      <alignment horizontal="center"/>
      <protection/>
    </xf>
    <xf numFmtId="0" fontId="14" fillId="0" borderId="15" xfId="59" applyFont="1" applyFill="1" applyBorder="1" applyAlignment="1">
      <alignment horizontal="center"/>
      <protection/>
    </xf>
    <xf numFmtId="0" fontId="0" fillId="0" borderId="13" xfId="0" applyBorder="1" applyAlignment="1">
      <alignment horizontal="right"/>
    </xf>
    <xf numFmtId="167" fontId="73" fillId="33" borderId="16" xfId="42" applyNumberFormat="1" applyFont="1" applyFill="1" applyBorder="1" applyAlignment="1">
      <alignment/>
    </xf>
    <xf numFmtId="167" fontId="77" fillId="0" borderId="16" xfId="42" applyNumberFormat="1" applyFont="1" applyBorder="1" applyAlignment="1">
      <alignment/>
    </xf>
    <xf numFmtId="168" fontId="73" fillId="0" borderId="0" xfId="0" applyNumberFormat="1" applyFont="1" applyAlignment="1">
      <alignment/>
    </xf>
    <xf numFmtId="168" fontId="0" fillId="0" borderId="0" xfId="0" applyNumberFormat="1" applyFont="1" applyAlignment="1">
      <alignment wrapText="1"/>
    </xf>
    <xf numFmtId="0" fontId="73" fillId="0" borderId="0" xfId="0" applyFont="1" applyAlignment="1">
      <alignment/>
    </xf>
    <xf numFmtId="43" fontId="0" fillId="0" borderId="13" xfId="42" applyFont="1" applyBorder="1" applyAlignment="1">
      <alignment/>
    </xf>
    <xf numFmtId="0" fontId="0" fillId="0" borderId="17" xfId="0" applyBorder="1" applyAlignment="1">
      <alignment/>
    </xf>
    <xf numFmtId="49" fontId="0" fillId="0" borderId="11" xfId="0" applyNumberFormat="1" applyBorder="1" applyAlignment="1">
      <alignment/>
    </xf>
    <xf numFmtId="0" fontId="0" fillId="0" borderId="18" xfId="0" applyBorder="1" applyAlignment="1">
      <alignment/>
    </xf>
    <xf numFmtId="0" fontId="0" fillId="0" borderId="19" xfId="0" applyBorder="1" applyAlignment="1">
      <alignment/>
    </xf>
    <xf numFmtId="49" fontId="0" fillId="0" borderId="19" xfId="0" applyNumberFormat="1" applyBorder="1" applyAlignment="1">
      <alignment/>
    </xf>
    <xf numFmtId="164" fontId="0" fillId="0" borderId="19" xfId="0" applyNumberFormat="1" applyBorder="1" applyAlignment="1">
      <alignment/>
    </xf>
    <xf numFmtId="49" fontId="0" fillId="0" borderId="13" xfId="0" applyNumberFormat="1" applyBorder="1" applyAlignment="1">
      <alignment/>
    </xf>
    <xf numFmtId="164" fontId="0" fillId="0" borderId="13" xfId="0" applyNumberFormat="1" applyBorder="1" applyAlignment="1">
      <alignment/>
    </xf>
    <xf numFmtId="49" fontId="0" fillId="0" borderId="20" xfId="0" applyNumberFormat="1" applyBorder="1" applyAlignment="1">
      <alignment/>
    </xf>
    <xf numFmtId="43" fontId="0" fillId="0" borderId="19" xfId="42" applyFont="1" applyBorder="1" applyAlignment="1">
      <alignment/>
    </xf>
    <xf numFmtId="0" fontId="9" fillId="0" borderId="0" xfId="59" applyFont="1" applyFill="1" applyBorder="1" applyAlignment="1">
      <alignment horizontal="center"/>
      <protection/>
    </xf>
    <xf numFmtId="167" fontId="75" fillId="0" borderId="11" xfId="42" applyNumberFormat="1" applyFont="1" applyBorder="1" applyAlignment="1">
      <alignment/>
    </xf>
    <xf numFmtId="43" fontId="0" fillId="0" borderId="11" xfId="42" applyFont="1" applyBorder="1" applyAlignment="1">
      <alignment/>
    </xf>
    <xf numFmtId="0" fontId="0" fillId="0" borderId="13" xfId="0" applyFill="1" applyBorder="1" applyAlignment="1">
      <alignment/>
    </xf>
    <xf numFmtId="166" fontId="0" fillId="0" borderId="13" xfId="0" applyNumberFormat="1" applyFill="1" applyBorder="1" applyAlignment="1">
      <alignment/>
    </xf>
    <xf numFmtId="0" fontId="0" fillId="0" borderId="21" xfId="0" applyBorder="1" applyAlignment="1">
      <alignment/>
    </xf>
    <xf numFmtId="0" fontId="0" fillId="0" borderId="22" xfId="0" applyBorder="1" applyAlignment="1">
      <alignment/>
    </xf>
    <xf numFmtId="0" fontId="78" fillId="0" borderId="11" xfId="0" applyFont="1" applyBorder="1" applyAlignment="1">
      <alignment/>
    </xf>
    <xf numFmtId="0" fontId="78" fillId="0" borderId="10" xfId="0" applyFont="1" applyBorder="1" applyAlignment="1">
      <alignment/>
    </xf>
    <xf numFmtId="49" fontId="78" fillId="0" borderId="10" xfId="0" applyNumberFormat="1" applyFont="1" applyBorder="1" applyAlignment="1">
      <alignment/>
    </xf>
    <xf numFmtId="164" fontId="78" fillId="0" borderId="10" xfId="0" applyNumberFormat="1" applyFont="1" applyBorder="1" applyAlignment="1">
      <alignment horizontal="right"/>
    </xf>
    <xf numFmtId="43" fontId="78" fillId="0" borderId="10" xfId="42" applyFont="1" applyBorder="1" applyAlignment="1">
      <alignment/>
    </xf>
    <xf numFmtId="0" fontId="78" fillId="0" borderId="10" xfId="0" applyFont="1" applyFill="1" applyBorder="1" applyAlignment="1">
      <alignment/>
    </xf>
    <xf numFmtId="166" fontId="78" fillId="0" borderId="10" xfId="0" applyNumberFormat="1" applyFont="1" applyBorder="1" applyAlignment="1">
      <alignment/>
    </xf>
    <xf numFmtId="0" fontId="0" fillId="0" borderId="23" xfId="0" applyBorder="1" applyAlignment="1">
      <alignment vertical="center"/>
    </xf>
    <xf numFmtId="0" fontId="0" fillId="0" borderId="24" xfId="0" applyBorder="1" applyAlignment="1">
      <alignment/>
    </xf>
    <xf numFmtId="49" fontId="0" fillId="0" borderId="24" xfId="0" applyNumberFormat="1" applyBorder="1" applyAlignment="1">
      <alignment/>
    </xf>
    <xf numFmtId="49" fontId="0" fillId="0" borderId="22" xfId="0" applyNumberFormat="1" applyBorder="1" applyAlignment="1">
      <alignment/>
    </xf>
    <xf numFmtId="0" fontId="0" fillId="0" borderId="25" xfId="0" applyBorder="1" applyAlignment="1">
      <alignment/>
    </xf>
    <xf numFmtId="0" fontId="0" fillId="0" borderId="26" xfId="0" applyBorder="1" applyAlignment="1">
      <alignment/>
    </xf>
    <xf numFmtId="49" fontId="0" fillId="0" borderId="27" xfId="0" applyNumberForma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49" fontId="0" fillId="0" borderId="30" xfId="0" applyNumberFormat="1" applyBorder="1" applyAlignment="1">
      <alignment/>
    </xf>
    <xf numFmtId="49" fontId="0" fillId="0" borderId="31" xfId="0" applyNumberFormat="1" applyBorder="1" applyAlignment="1">
      <alignment/>
    </xf>
    <xf numFmtId="0" fontId="79" fillId="0" borderId="32" xfId="0" applyFont="1" applyBorder="1" applyAlignment="1">
      <alignment horizontal="center"/>
    </xf>
    <xf numFmtId="0" fontId="79" fillId="0" borderId="33" xfId="0" applyFont="1" applyBorder="1" applyAlignment="1">
      <alignment horizontal="center"/>
    </xf>
    <xf numFmtId="0" fontId="0" fillId="0" borderId="34" xfId="0" applyBorder="1" applyAlignment="1">
      <alignment/>
    </xf>
    <xf numFmtId="49" fontId="0" fillId="0" borderId="12" xfId="0" applyNumberFormat="1" applyBorder="1" applyAlignment="1">
      <alignment/>
    </xf>
    <xf numFmtId="0" fontId="0" fillId="0" borderId="35" xfId="0" applyBorder="1" applyAlignment="1">
      <alignment/>
    </xf>
    <xf numFmtId="0" fontId="79" fillId="0" borderId="10" xfId="0" applyFont="1" applyBorder="1" applyAlignment="1">
      <alignment horizontal="center"/>
    </xf>
    <xf numFmtId="49" fontId="0" fillId="0" borderId="21" xfId="0" applyNumberFormat="1" applyBorder="1" applyAlignment="1">
      <alignment/>
    </xf>
    <xf numFmtId="49" fontId="79" fillId="0" borderId="26" xfId="0" applyNumberFormat="1" applyFont="1" applyBorder="1" applyAlignment="1">
      <alignment/>
    </xf>
    <xf numFmtId="49" fontId="0" fillId="0" borderId="26" xfId="0" applyNumberFormat="1" applyBorder="1" applyAlignment="1">
      <alignment/>
    </xf>
    <xf numFmtId="49" fontId="0" fillId="0" borderId="28" xfId="0" applyNumberFormat="1" applyBorder="1" applyAlignment="1">
      <alignment/>
    </xf>
    <xf numFmtId="0" fontId="0" fillId="0" borderId="36" xfId="0" applyBorder="1" applyAlignment="1">
      <alignment/>
    </xf>
    <xf numFmtId="164" fontId="0" fillId="0" borderId="21" xfId="0" applyNumberFormat="1" applyBorder="1" applyAlignment="1">
      <alignment/>
    </xf>
    <xf numFmtId="43" fontId="0" fillId="0" borderId="22" xfId="42" applyFont="1" applyBorder="1" applyAlignment="1">
      <alignment/>
    </xf>
    <xf numFmtId="164" fontId="0" fillId="34" borderId="37" xfId="0" applyNumberFormat="1" applyFill="1" applyBorder="1" applyAlignment="1">
      <alignment/>
    </xf>
    <xf numFmtId="43" fontId="0" fillId="34" borderId="37" xfId="42" applyFont="1" applyFill="1" applyBorder="1" applyAlignment="1">
      <alignment/>
    </xf>
    <xf numFmtId="164" fontId="0" fillId="34" borderId="38" xfId="0" applyNumberFormat="1" applyFill="1" applyBorder="1" applyAlignment="1">
      <alignment/>
    </xf>
    <xf numFmtId="43" fontId="0" fillId="34" borderId="38" xfId="42" applyFont="1" applyFill="1" applyBorder="1" applyAlignment="1">
      <alignment/>
    </xf>
    <xf numFmtId="43" fontId="79" fillId="0" borderId="18" xfId="42" applyFont="1" applyBorder="1" applyAlignment="1">
      <alignment horizontal="center" wrapText="1"/>
    </xf>
    <xf numFmtId="49" fontId="0" fillId="0" borderId="39" xfId="0" applyNumberFormat="1" applyBorder="1" applyAlignment="1">
      <alignment/>
    </xf>
    <xf numFmtId="43" fontId="0" fillId="0" borderId="21" xfId="42" applyFont="1" applyBorder="1" applyAlignment="1">
      <alignment/>
    </xf>
    <xf numFmtId="164" fontId="0" fillId="34" borderId="40" xfId="0" applyNumberFormat="1" applyFill="1" applyBorder="1" applyAlignment="1">
      <alignment/>
    </xf>
    <xf numFmtId="43" fontId="0" fillId="34" borderId="41" xfId="42" applyFont="1" applyFill="1" applyBorder="1" applyAlignment="1">
      <alignment/>
    </xf>
    <xf numFmtId="164" fontId="0" fillId="34" borderId="42" xfId="0" applyNumberFormat="1" applyFill="1" applyBorder="1" applyAlignment="1">
      <alignment/>
    </xf>
    <xf numFmtId="164" fontId="0" fillId="34" borderId="43" xfId="0" applyNumberFormat="1" applyFill="1" applyBorder="1" applyAlignment="1">
      <alignment/>
    </xf>
    <xf numFmtId="43" fontId="0" fillId="34" borderId="43" xfId="42" applyFont="1" applyFill="1" applyBorder="1" applyAlignment="1">
      <alignment/>
    </xf>
    <xf numFmtId="43" fontId="0" fillId="34" borderId="44" xfId="42" applyFont="1" applyFill="1" applyBorder="1" applyAlignment="1">
      <alignment/>
    </xf>
    <xf numFmtId="49" fontId="0" fillId="0" borderId="45" xfId="0" applyNumberFormat="1" applyBorder="1" applyAlignment="1">
      <alignment vertical="center" wrapText="1"/>
    </xf>
    <xf numFmtId="164" fontId="73" fillId="34" borderId="46" xfId="0" applyNumberFormat="1" applyFont="1" applyFill="1" applyBorder="1" applyAlignment="1">
      <alignment horizontal="right"/>
    </xf>
    <xf numFmtId="43" fontId="80" fillId="5" borderId="47" xfId="42" applyFont="1" applyFill="1" applyBorder="1" applyAlignment="1">
      <alignment horizontal="center" wrapText="1"/>
    </xf>
    <xf numFmtId="43" fontId="0" fillId="0" borderId="16" xfId="42" applyFont="1" applyBorder="1" applyAlignment="1">
      <alignment/>
    </xf>
    <xf numFmtId="43" fontId="0" fillId="35" borderId="0" xfId="42" applyFont="1" applyFill="1" applyBorder="1" applyAlignment="1">
      <alignment/>
    </xf>
    <xf numFmtId="43" fontId="0" fillId="36" borderId="0" xfId="42" applyFont="1" applyFill="1" applyBorder="1" applyAlignment="1">
      <alignment/>
    </xf>
    <xf numFmtId="0" fontId="73" fillId="0" borderId="18" xfId="0" applyFont="1" applyBorder="1" applyAlignment="1">
      <alignment/>
    </xf>
    <xf numFmtId="0" fontId="73" fillId="0" borderId="48" xfId="0" applyFont="1" applyBorder="1" applyAlignment="1">
      <alignment vertical="center"/>
    </xf>
    <xf numFmtId="0" fontId="73" fillId="0" borderId="49" xfId="0" applyFont="1" applyBorder="1" applyAlignment="1">
      <alignment vertical="center"/>
    </xf>
    <xf numFmtId="0" fontId="73" fillId="0" borderId="50" xfId="0" applyFont="1" applyBorder="1" applyAlignment="1">
      <alignment vertical="center"/>
    </xf>
    <xf numFmtId="49" fontId="73" fillId="37" borderId="51" xfId="0" applyNumberFormat="1" applyFont="1" applyFill="1" applyBorder="1" applyAlignment="1">
      <alignment vertical="center"/>
    </xf>
    <xf numFmtId="0" fontId="81" fillId="0" borderId="10" xfId="0" applyFont="1" applyBorder="1" applyAlignment="1">
      <alignment horizontal="right"/>
    </xf>
    <xf numFmtId="43" fontId="0" fillId="12" borderId="15" xfId="42" applyFont="1" applyFill="1" applyBorder="1" applyAlignment="1">
      <alignment/>
    </xf>
    <xf numFmtId="0" fontId="73" fillId="0" borderId="19" xfId="0" applyFont="1" applyBorder="1" applyAlignment="1">
      <alignment/>
    </xf>
    <xf numFmtId="0" fontId="73" fillId="0" borderId="22" xfId="0" applyFont="1" applyBorder="1" applyAlignment="1">
      <alignment/>
    </xf>
    <xf numFmtId="49" fontId="73" fillId="0" borderId="22" xfId="0" applyNumberFormat="1" applyFont="1" applyBorder="1" applyAlignment="1">
      <alignment/>
    </xf>
    <xf numFmtId="0" fontId="80" fillId="7" borderId="52" xfId="0" applyFont="1" applyFill="1" applyBorder="1" applyAlignment="1">
      <alignment horizontal="center" wrapText="1"/>
    </xf>
    <xf numFmtId="43" fontId="80" fillId="38" borderId="0" xfId="42" applyFont="1" applyFill="1" applyBorder="1" applyAlignment="1">
      <alignment horizontal="center" wrapText="1"/>
    </xf>
    <xf numFmtId="49" fontId="79" fillId="0" borderId="53" xfId="0" applyNumberFormat="1" applyFont="1" applyBorder="1" applyAlignment="1">
      <alignment horizontal="center"/>
    </xf>
    <xf numFmtId="164" fontId="79" fillId="0" borderId="53" xfId="0" applyNumberFormat="1" applyFont="1" applyBorder="1" applyAlignment="1">
      <alignment horizontal="center" wrapText="1"/>
    </xf>
    <xf numFmtId="164" fontId="0" fillId="0" borderId="22" xfId="0" applyNumberFormat="1" applyBorder="1" applyAlignment="1">
      <alignment/>
    </xf>
    <xf numFmtId="43" fontId="80" fillId="38" borderId="54" xfId="42" applyFont="1" applyFill="1" applyBorder="1" applyAlignment="1">
      <alignment horizontal="center" wrapText="1"/>
    </xf>
    <xf numFmtId="43" fontId="0" fillId="0" borderId="20" xfId="42" applyFont="1" applyBorder="1" applyAlignment="1">
      <alignment/>
    </xf>
    <xf numFmtId="44" fontId="0" fillId="12" borderId="47" xfId="44" applyFont="1" applyFill="1" applyBorder="1" applyAlignment="1">
      <alignment/>
    </xf>
    <xf numFmtId="171" fontId="82" fillId="0" borderId="10" xfId="0" applyNumberFormat="1" applyFont="1" applyBorder="1" applyAlignment="1">
      <alignment horizontal="right"/>
    </xf>
    <xf numFmtId="49" fontId="0" fillId="12" borderId="55" xfId="0" applyNumberFormat="1" applyFill="1" applyBorder="1" applyAlignment="1" applyProtection="1">
      <alignment horizontal="left" vertical="center"/>
      <protection locked="0"/>
    </xf>
    <xf numFmtId="49" fontId="0" fillId="12" borderId="56" xfId="0" applyNumberFormat="1" applyFill="1" applyBorder="1" applyAlignment="1" applyProtection="1">
      <alignment horizontal="center"/>
      <protection locked="0"/>
    </xf>
    <xf numFmtId="49" fontId="0" fillId="12" borderId="53" xfId="0" applyNumberFormat="1" applyFill="1" applyBorder="1" applyAlignment="1" applyProtection="1">
      <alignment horizontal="center"/>
      <protection locked="0"/>
    </xf>
    <xf numFmtId="170" fontId="0" fillId="12" borderId="30" xfId="0" applyNumberFormat="1" applyFill="1" applyBorder="1" applyAlignment="1" applyProtection="1">
      <alignment/>
      <protection locked="0"/>
    </xf>
    <xf numFmtId="0" fontId="0" fillId="12" borderId="30" xfId="0" applyFill="1" applyBorder="1" applyAlignment="1" applyProtection="1">
      <alignment/>
      <protection locked="0"/>
    </xf>
    <xf numFmtId="0" fontId="0" fillId="13" borderId="57" xfId="0" applyFill="1" applyBorder="1" applyAlignment="1" applyProtection="1">
      <alignment horizontal="center"/>
      <protection locked="0"/>
    </xf>
    <xf numFmtId="166" fontId="0" fillId="13" borderId="57" xfId="0" applyNumberFormat="1" applyFill="1" applyBorder="1" applyAlignment="1" applyProtection="1">
      <alignment horizontal="center"/>
      <protection locked="0"/>
    </xf>
    <xf numFmtId="0" fontId="0" fillId="13" borderId="53" xfId="0" applyFill="1" applyBorder="1" applyAlignment="1" applyProtection="1">
      <alignment horizontal="center"/>
      <protection locked="0"/>
    </xf>
    <xf numFmtId="166" fontId="0" fillId="13" borderId="53" xfId="0" applyNumberFormat="1" applyFill="1" applyBorder="1" applyAlignment="1" applyProtection="1">
      <alignment horizontal="center"/>
      <protection locked="0"/>
    </xf>
    <xf numFmtId="0" fontId="0" fillId="13" borderId="58" xfId="0" applyFill="1" applyBorder="1" applyAlignment="1" applyProtection="1">
      <alignment horizontal="center"/>
      <protection locked="0"/>
    </xf>
    <xf numFmtId="166" fontId="0" fillId="13" borderId="58" xfId="0" applyNumberFormat="1" applyFill="1" applyBorder="1" applyAlignment="1" applyProtection="1">
      <alignment horizontal="center"/>
      <protection locked="0"/>
    </xf>
    <xf numFmtId="0" fontId="0" fillId="16" borderId="57" xfId="0" applyFill="1" applyBorder="1" applyAlignment="1" applyProtection="1">
      <alignment horizontal="center"/>
      <protection locked="0"/>
    </xf>
    <xf numFmtId="166" fontId="0" fillId="16" borderId="57" xfId="0" applyNumberFormat="1" applyFill="1" applyBorder="1" applyAlignment="1" applyProtection="1">
      <alignment horizontal="center"/>
      <protection locked="0"/>
    </xf>
    <xf numFmtId="0" fontId="0" fillId="16" borderId="53" xfId="0" applyFill="1" applyBorder="1" applyAlignment="1" applyProtection="1">
      <alignment horizontal="center"/>
      <protection locked="0"/>
    </xf>
    <xf numFmtId="166" fontId="0" fillId="16" borderId="53" xfId="0" applyNumberFormat="1" applyFill="1" applyBorder="1" applyAlignment="1" applyProtection="1">
      <alignment horizontal="center"/>
      <protection locked="0"/>
    </xf>
    <xf numFmtId="0" fontId="0" fillId="16" borderId="59" xfId="0" applyFill="1" applyBorder="1" applyAlignment="1" applyProtection="1">
      <alignment horizontal="center"/>
      <protection locked="0"/>
    </xf>
    <xf numFmtId="166" fontId="0" fillId="16" borderId="59" xfId="0" applyNumberFormat="1" applyFill="1" applyBorder="1" applyAlignment="1" applyProtection="1">
      <alignment horizontal="center"/>
      <protection locked="0"/>
    </xf>
    <xf numFmtId="43" fontId="33" fillId="39" borderId="60" xfId="42" applyFont="1" applyFill="1" applyBorder="1" applyAlignment="1" applyProtection="1">
      <alignment/>
      <protection locked="0"/>
    </xf>
    <xf numFmtId="43" fontId="0" fillId="13" borderId="0" xfId="42" applyFont="1" applyFill="1" applyBorder="1" applyAlignment="1" applyProtection="1">
      <alignment/>
      <protection locked="0"/>
    </xf>
    <xf numFmtId="43" fontId="33" fillId="39" borderId="61" xfId="42" applyFont="1" applyFill="1" applyBorder="1" applyAlignment="1" applyProtection="1">
      <alignment/>
      <protection locked="0"/>
    </xf>
    <xf numFmtId="43" fontId="33" fillId="39" borderId="62" xfId="42" applyFont="1" applyFill="1" applyBorder="1" applyAlignment="1" applyProtection="1">
      <alignment/>
      <protection locked="0"/>
    </xf>
    <xf numFmtId="43" fontId="0" fillId="39" borderId="60" xfId="42" applyFont="1" applyFill="1" applyBorder="1" applyAlignment="1" applyProtection="1">
      <alignment/>
      <protection locked="0"/>
    </xf>
    <xf numFmtId="43" fontId="0" fillId="16" borderId="0" xfId="42" applyFont="1" applyFill="1" applyBorder="1" applyAlignment="1" applyProtection="1">
      <alignment/>
      <protection locked="0"/>
    </xf>
    <xf numFmtId="43" fontId="0" fillId="39" borderId="61" xfId="42" applyFont="1" applyFill="1" applyBorder="1" applyAlignment="1" applyProtection="1">
      <alignment/>
      <protection locked="0"/>
    </xf>
    <xf numFmtId="43" fontId="0" fillId="39" borderId="63" xfId="42" applyFont="1" applyFill="1" applyBorder="1" applyAlignment="1" applyProtection="1">
      <alignment/>
      <protection locked="0"/>
    </xf>
    <xf numFmtId="49" fontId="0" fillId="13" borderId="64" xfId="42" applyNumberFormat="1" applyFont="1" applyFill="1" applyBorder="1" applyAlignment="1" applyProtection="1">
      <alignment horizontal="center"/>
      <protection locked="0"/>
    </xf>
    <xf numFmtId="49" fontId="0" fillId="13" borderId="53" xfId="42" applyNumberFormat="1" applyFont="1" applyFill="1" applyBorder="1" applyAlignment="1" applyProtection="1">
      <alignment horizontal="center"/>
      <protection locked="0"/>
    </xf>
    <xf numFmtId="49" fontId="0" fillId="13" borderId="53" xfId="0" applyNumberFormat="1" applyFill="1" applyBorder="1" applyAlignment="1" applyProtection="1">
      <alignment horizontal="center"/>
      <protection locked="0"/>
    </xf>
    <xf numFmtId="49" fontId="0" fillId="13" borderId="59" xfId="0" applyNumberFormat="1" applyFill="1" applyBorder="1" applyAlignment="1" applyProtection="1">
      <alignment horizontal="center"/>
      <protection locked="0"/>
    </xf>
    <xf numFmtId="49" fontId="0" fillId="16" borderId="64" xfId="0" applyNumberFormat="1" applyFill="1" applyBorder="1" applyAlignment="1" applyProtection="1">
      <alignment horizontal="center"/>
      <protection locked="0"/>
    </xf>
    <xf numFmtId="49" fontId="0" fillId="16" borderId="53" xfId="0" applyNumberFormat="1" applyFill="1" applyBorder="1" applyAlignment="1" applyProtection="1">
      <alignment horizontal="center"/>
      <protection locked="0"/>
    </xf>
    <xf numFmtId="49" fontId="0" fillId="16" borderId="59" xfId="0" applyNumberFormat="1" applyFill="1" applyBorder="1" applyAlignment="1" applyProtection="1">
      <alignment horizontal="center"/>
      <protection locked="0"/>
    </xf>
    <xf numFmtId="49" fontId="0" fillId="13" borderId="65" xfId="42" applyNumberFormat="1" applyFont="1" applyFill="1" applyBorder="1" applyAlignment="1" applyProtection="1">
      <alignment/>
      <protection locked="0"/>
    </xf>
    <xf numFmtId="49" fontId="0" fillId="13" borderId="66" xfId="42" applyNumberFormat="1" applyFont="1" applyFill="1" applyBorder="1" applyAlignment="1" applyProtection="1">
      <alignment/>
      <protection locked="0"/>
    </xf>
    <xf numFmtId="49" fontId="0" fillId="13" borderId="66" xfId="0" applyNumberFormat="1" applyFill="1" applyBorder="1" applyAlignment="1" applyProtection="1">
      <alignment/>
      <protection locked="0"/>
    </xf>
    <xf numFmtId="49" fontId="0" fillId="13" borderId="67" xfId="0" applyNumberFormat="1" applyFill="1" applyBorder="1" applyAlignment="1" applyProtection="1">
      <alignment/>
      <protection locked="0"/>
    </xf>
    <xf numFmtId="49" fontId="0" fillId="16" borderId="65" xfId="0" applyNumberFormat="1" applyFill="1" applyBorder="1" applyAlignment="1" applyProtection="1">
      <alignment/>
      <protection locked="0"/>
    </xf>
    <xf numFmtId="49" fontId="0" fillId="16" borderId="66" xfId="0" applyNumberFormat="1" applyFill="1" applyBorder="1" applyAlignment="1" applyProtection="1">
      <alignment/>
      <protection locked="0"/>
    </xf>
    <xf numFmtId="49" fontId="0" fillId="16" borderId="67" xfId="0" applyNumberFormat="1" applyFill="1" applyBorder="1" applyAlignment="1" applyProtection="1">
      <alignment/>
      <protection locked="0"/>
    </xf>
    <xf numFmtId="43" fontId="80" fillId="38" borderId="68" xfId="42" applyFont="1" applyFill="1" applyBorder="1" applyAlignment="1" applyProtection="1">
      <alignment horizontal="center" wrapText="1"/>
      <protection/>
    </xf>
    <xf numFmtId="43" fontId="80" fillId="38" borderId="0" xfId="42" applyFont="1" applyFill="1" applyBorder="1" applyAlignment="1" applyProtection="1">
      <alignment horizontal="center" wrapText="1"/>
      <protection/>
    </xf>
    <xf numFmtId="43" fontId="0" fillId="35" borderId="0" xfId="42" applyFont="1" applyFill="1" applyBorder="1" applyAlignment="1" applyProtection="1">
      <alignment/>
      <protection/>
    </xf>
    <xf numFmtId="43" fontId="0" fillId="36" borderId="0" xfId="42" applyFont="1" applyFill="1" applyBorder="1" applyAlignment="1" applyProtection="1">
      <alignment/>
      <protection/>
    </xf>
    <xf numFmtId="43" fontId="0" fillId="12" borderId="48" xfId="42" applyFont="1" applyFill="1" applyBorder="1" applyAlignment="1">
      <alignment/>
    </xf>
    <xf numFmtId="43" fontId="0" fillId="12" borderId="69" xfId="42" applyFont="1" applyFill="1" applyBorder="1" applyAlignment="1">
      <alignment/>
    </xf>
    <xf numFmtId="0" fontId="80" fillId="0" borderId="13" xfId="0" applyFont="1" applyBorder="1" applyAlignment="1">
      <alignment/>
    </xf>
    <xf numFmtId="49" fontId="80" fillId="0" borderId="13" xfId="0" applyNumberFormat="1" applyFont="1" applyBorder="1" applyAlignment="1">
      <alignment/>
    </xf>
    <xf numFmtId="0" fontId="80" fillId="0" borderId="10" xfId="0" applyFont="1" applyBorder="1" applyAlignment="1">
      <alignment/>
    </xf>
    <xf numFmtId="49" fontId="80" fillId="0" borderId="10" xfId="0" applyNumberFormat="1" applyFont="1" applyBorder="1" applyAlignment="1">
      <alignment/>
    </xf>
    <xf numFmtId="0" fontId="9" fillId="0" borderId="0" xfId="0" applyFont="1" applyFill="1" applyAlignment="1">
      <alignment/>
    </xf>
    <xf numFmtId="0" fontId="0" fillId="0" borderId="0" xfId="0" applyFill="1" applyAlignment="1">
      <alignment wrapText="1"/>
    </xf>
    <xf numFmtId="0" fontId="10" fillId="0" borderId="0" xfId="0" applyFont="1" applyFill="1" applyBorder="1" applyAlignment="1">
      <alignment/>
    </xf>
    <xf numFmtId="0" fontId="10" fillId="0" borderId="0" xfId="0" applyFont="1" applyFill="1" applyBorder="1" applyAlignment="1">
      <alignment horizontal="left"/>
    </xf>
    <xf numFmtId="0" fontId="14" fillId="0" borderId="0" xfId="0" applyFont="1" applyFill="1" applyBorder="1" applyAlignment="1">
      <alignment horizontal="center"/>
    </xf>
    <xf numFmtId="0" fontId="9"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lignment horizontal="left"/>
    </xf>
    <xf numFmtId="0" fontId="14" fillId="0" borderId="0" xfId="0" applyFont="1" applyFill="1" applyAlignment="1">
      <alignment horizontal="center" wrapText="1"/>
    </xf>
    <xf numFmtId="0" fontId="14" fillId="0" borderId="70" xfId="0" applyFont="1" applyFill="1" applyBorder="1" applyAlignment="1">
      <alignment horizontal="center"/>
    </xf>
    <xf numFmtId="0" fontId="9" fillId="0" borderId="70" xfId="0" applyFont="1" applyFill="1" applyBorder="1" applyAlignment="1">
      <alignment horizontal="center"/>
    </xf>
    <xf numFmtId="0" fontId="14" fillId="0" borderId="70" xfId="0" applyFont="1" applyFill="1" applyBorder="1" applyAlignment="1">
      <alignment/>
    </xf>
    <xf numFmtId="0" fontId="14" fillId="0" borderId="70" xfId="0" applyFont="1" applyFill="1" applyBorder="1" applyAlignment="1">
      <alignment wrapText="1"/>
    </xf>
    <xf numFmtId="0" fontId="9" fillId="0" borderId="0" xfId="0" applyFont="1" applyFill="1" applyBorder="1" applyAlignment="1">
      <alignment horizontal="left"/>
    </xf>
    <xf numFmtId="0" fontId="15" fillId="0" borderId="0" xfId="0" applyFont="1" applyFill="1" applyBorder="1" applyAlignment="1">
      <alignment horizontal="center"/>
    </xf>
    <xf numFmtId="0" fontId="15" fillId="0" borderId="0" xfId="0" applyFont="1" applyFill="1" applyBorder="1" applyAlignment="1">
      <alignment horizontal="left"/>
    </xf>
    <xf numFmtId="0" fontId="14" fillId="0" borderId="15" xfId="0" applyFont="1" applyFill="1" applyBorder="1" applyAlignment="1" quotePrefix="1">
      <alignment horizontal="left"/>
    </xf>
    <xf numFmtId="0" fontId="14" fillId="0" borderId="15" xfId="0" applyFont="1" applyFill="1" applyBorder="1" applyAlignment="1">
      <alignment horizontal="left"/>
    </xf>
    <xf numFmtId="0" fontId="14" fillId="0" borderId="15" xfId="0" applyFont="1" applyFill="1" applyBorder="1" applyAlignment="1">
      <alignment/>
    </xf>
    <xf numFmtId="0" fontId="14" fillId="0" borderId="15" xfId="0" applyFont="1" applyFill="1" applyBorder="1" applyAlignment="1">
      <alignment horizontal="center"/>
    </xf>
    <xf numFmtId="0" fontId="9" fillId="0" borderId="15" xfId="0" applyFont="1" applyFill="1" applyBorder="1" applyAlignment="1">
      <alignment/>
    </xf>
    <xf numFmtId="0" fontId="9" fillId="0" borderId="14" xfId="0" applyFont="1" applyFill="1" applyBorder="1" applyAlignment="1">
      <alignment/>
    </xf>
    <xf numFmtId="0" fontId="0" fillId="0" borderId="14" xfId="0" applyFill="1" applyBorder="1" applyAlignment="1">
      <alignment wrapText="1"/>
    </xf>
    <xf numFmtId="0" fontId="14" fillId="0" borderId="14" xfId="0" applyFont="1" applyFill="1" applyBorder="1" applyAlignment="1">
      <alignment/>
    </xf>
    <xf numFmtId="0" fontId="14" fillId="0" borderId="14" xfId="0" applyFont="1" applyFill="1" applyBorder="1" applyAlignment="1">
      <alignment horizontal="center"/>
    </xf>
    <xf numFmtId="0" fontId="16" fillId="0" borderId="14" xfId="0" applyFont="1" applyFill="1" applyBorder="1" applyAlignment="1">
      <alignment wrapText="1"/>
    </xf>
    <xf numFmtId="0" fontId="9" fillId="0" borderId="14" xfId="0" applyFont="1" applyFill="1" applyBorder="1" applyAlignment="1">
      <alignment horizontal="left"/>
    </xf>
    <xf numFmtId="0" fontId="14" fillId="0" borderId="14" xfId="0" applyFont="1" applyFill="1" applyBorder="1" applyAlignment="1">
      <alignment horizontal="left"/>
    </xf>
    <xf numFmtId="0" fontId="9" fillId="0" borderId="14" xfId="0" applyFont="1" applyFill="1" applyBorder="1" applyAlignment="1">
      <alignment wrapText="1"/>
    </xf>
    <xf numFmtId="0" fontId="9" fillId="0" borderId="0" xfId="0" applyFont="1" applyFill="1" applyBorder="1" applyAlignment="1">
      <alignment/>
    </xf>
    <xf numFmtId="0" fontId="9" fillId="0" borderId="0" xfId="0" applyFont="1" applyFill="1" applyAlignment="1">
      <alignment wrapText="1"/>
    </xf>
    <xf numFmtId="0" fontId="9" fillId="0" borderId="15" xfId="0" applyFont="1" applyFill="1" applyBorder="1" applyAlignment="1">
      <alignment horizontal="left"/>
    </xf>
    <xf numFmtId="0" fontId="14" fillId="0" borderId="0" xfId="0" applyFont="1" applyFill="1" applyAlignment="1">
      <alignment/>
    </xf>
    <xf numFmtId="0" fontId="14" fillId="0" borderId="0" xfId="0" applyFont="1" applyFill="1" applyAlignment="1">
      <alignment wrapText="1"/>
    </xf>
    <xf numFmtId="0" fontId="9" fillId="0" borderId="15" xfId="0" applyFont="1" applyFill="1" applyBorder="1" applyAlignment="1">
      <alignment wrapText="1"/>
    </xf>
    <xf numFmtId="0" fontId="14" fillId="0" borderId="14" xfId="0" applyFont="1" applyFill="1" applyBorder="1" applyAlignment="1">
      <alignment wrapText="1"/>
    </xf>
    <xf numFmtId="0" fontId="9" fillId="0" borderId="14" xfId="0" applyFont="1" applyFill="1" applyBorder="1" applyAlignment="1">
      <alignment horizontal="center"/>
    </xf>
    <xf numFmtId="0" fontId="9" fillId="0" borderId="15" xfId="0" applyFont="1" applyFill="1" applyBorder="1" applyAlignment="1">
      <alignment horizontal="center"/>
    </xf>
    <xf numFmtId="0" fontId="14" fillId="0" borderId="15" xfId="0" applyFont="1" applyFill="1" applyBorder="1" applyAlignment="1">
      <alignment wrapText="1"/>
    </xf>
    <xf numFmtId="0" fontId="18" fillId="0" borderId="14" xfId="0" applyFont="1" applyFill="1" applyBorder="1" applyAlignment="1">
      <alignment wrapText="1"/>
    </xf>
    <xf numFmtId="0" fontId="9" fillId="0" borderId="0" xfId="0" applyFont="1" applyFill="1" applyBorder="1" applyAlignment="1" quotePrefix="1">
      <alignment horizontal="left"/>
    </xf>
    <xf numFmtId="0" fontId="16" fillId="0" borderId="14" xfId="0" applyFont="1" applyFill="1" applyBorder="1" applyAlignment="1">
      <alignment/>
    </xf>
    <xf numFmtId="0" fontId="83" fillId="0" borderId="14" xfId="0" applyFont="1" applyFill="1" applyBorder="1" applyAlignment="1">
      <alignment horizontal="left" wrapText="1"/>
    </xf>
    <xf numFmtId="0" fontId="15" fillId="0" borderId="0" xfId="0" applyFont="1" applyFill="1" applyBorder="1" applyAlignment="1">
      <alignment/>
    </xf>
    <xf numFmtId="0" fontId="15" fillId="0" borderId="0" xfId="0" applyFont="1" applyFill="1" applyAlignment="1">
      <alignment/>
    </xf>
    <xf numFmtId="0" fontId="15" fillId="0" borderId="0" xfId="0" applyFont="1" applyFill="1" applyAlignment="1">
      <alignment wrapText="1"/>
    </xf>
    <xf numFmtId="0" fontId="9" fillId="0" borderId="15" xfId="0" applyNumberFormat="1" applyFont="1" applyFill="1" applyBorder="1" applyAlignment="1">
      <alignment horizontal="center"/>
    </xf>
    <xf numFmtId="0" fontId="9" fillId="0" borderId="15" xfId="0" applyNumberFormat="1" applyFont="1" applyFill="1" applyBorder="1" applyAlignment="1">
      <alignment horizontal="left"/>
    </xf>
    <xf numFmtId="0" fontId="9" fillId="0" borderId="14" xfId="0" applyNumberFormat="1" applyFont="1" applyFill="1" applyBorder="1" applyAlignment="1">
      <alignment horizontal="center"/>
    </xf>
    <xf numFmtId="0" fontId="9" fillId="0" borderId="14" xfId="0" applyNumberFormat="1" applyFont="1" applyFill="1" applyBorder="1" applyAlignment="1">
      <alignment horizontal="left"/>
    </xf>
    <xf numFmtId="0" fontId="14" fillId="0" borderId="14"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left"/>
    </xf>
    <xf numFmtId="0" fontId="15" fillId="0" borderId="0" xfId="0" applyNumberFormat="1" applyFont="1" applyFill="1" applyBorder="1" applyAlignment="1">
      <alignment horizontal="center"/>
    </xf>
    <xf numFmtId="0" fontId="15" fillId="0" borderId="0" xfId="0" applyNumberFormat="1" applyFont="1" applyFill="1" applyBorder="1" applyAlignment="1">
      <alignment horizontal="left"/>
    </xf>
    <xf numFmtId="0" fontId="14" fillId="0" borderId="15" xfId="0" applyNumberFormat="1" applyFont="1" applyFill="1" applyBorder="1" applyAlignment="1">
      <alignment horizontal="center"/>
    </xf>
    <xf numFmtId="0" fontId="14" fillId="0" borderId="14" xfId="0" applyNumberFormat="1" applyFont="1" applyFill="1" applyBorder="1" applyAlignment="1">
      <alignment horizontal="left"/>
    </xf>
    <xf numFmtId="0" fontId="0" fillId="0" borderId="14" xfId="0" applyFill="1" applyBorder="1" applyAlignment="1">
      <alignment horizontal="left"/>
    </xf>
    <xf numFmtId="0" fontId="0" fillId="0" borderId="14" xfId="0" applyFill="1" applyBorder="1" applyAlignment="1">
      <alignment/>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left"/>
    </xf>
    <xf numFmtId="0" fontId="9" fillId="0" borderId="14" xfId="0" applyFont="1" applyFill="1" applyBorder="1" applyAlignment="1">
      <alignment horizontal="left"/>
    </xf>
    <xf numFmtId="0" fontId="9" fillId="0" borderId="14" xfId="0" applyFont="1" applyFill="1" applyBorder="1" applyAlignment="1">
      <alignment/>
    </xf>
    <xf numFmtId="0" fontId="9" fillId="0" borderId="0" xfId="0" applyFont="1" applyFill="1" applyAlignment="1">
      <alignment horizontal="left"/>
    </xf>
    <xf numFmtId="0" fontId="9" fillId="0" borderId="0" xfId="0" applyFont="1" applyFill="1" applyAlignment="1">
      <alignment/>
    </xf>
    <xf numFmtId="0" fontId="9" fillId="0" borderId="15" xfId="0" applyFont="1" applyFill="1" applyBorder="1" applyAlignment="1">
      <alignment horizontal="left"/>
    </xf>
    <xf numFmtId="0" fontId="9" fillId="0" borderId="15" xfId="0" applyFont="1" applyFill="1" applyBorder="1" applyAlignment="1">
      <alignment/>
    </xf>
    <xf numFmtId="0" fontId="9" fillId="0" borderId="71" xfId="0" applyFont="1" applyFill="1" applyBorder="1" applyAlignment="1">
      <alignment/>
    </xf>
    <xf numFmtId="0" fontId="18" fillId="0" borderId="15" xfId="0" applyFont="1" applyFill="1" applyBorder="1" applyAlignment="1">
      <alignment wrapText="1"/>
    </xf>
    <xf numFmtId="0" fontId="16" fillId="0" borderId="15" xfId="0" applyFont="1" applyFill="1" applyBorder="1" applyAlignment="1">
      <alignment/>
    </xf>
    <xf numFmtId="0" fontId="83" fillId="0" borderId="14" xfId="0" applyFont="1" applyFill="1" applyBorder="1" applyAlignment="1">
      <alignment wrapText="1"/>
    </xf>
    <xf numFmtId="0" fontId="14" fillId="0" borderId="71" xfId="0" applyFont="1" applyFill="1" applyBorder="1" applyAlignment="1">
      <alignment/>
    </xf>
    <xf numFmtId="0" fontId="14" fillId="0" borderId="15" xfId="0" applyFont="1" applyFill="1" applyBorder="1" applyAlignment="1" quotePrefix="1">
      <alignment horizontal="center"/>
    </xf>
    <xf numFmtId="0" fontId="9" fillId="0" borderId="14" xfId="0" applyFont="1" applyFill="1" applyBorder="1" applyAlignment="1" quotePrefix="1">
      <alignment horizontal="center"/>
    </xf>
    <xf numFmtId="0" fontId="9" fillId="0" borderId="14" xfId="0" applyFont="1" applyFill="1" applyBorder="1" applyAlignment="1">
      <alignment/>
    </xf>
    <xf numFmtId="0" fontId="17" fillId="0" borderId="14" xfId="0" applyFont="1" applyFill="1" applyBorder="1" applyAlignment="1">
      <alignment horizontal="left"/>
    </xf>
    <xf numFmtId="49" fontId="9" fillId="0" borderId="15" xfId="0" applyNumberFormat="1" applyFont="1" applyFill="1" applyBorder="1" applyAlignment="1">
      <alignment horizontal="center"/>
    </xf>
    <xf numFmtId="49" fontId="9" fillId="0" borderId="14" xfId="0" applyNumberFormat="1" applyFont="1" applyFill="1" applyBorder="1" applyAlignment="1">
      <alignment horizontal="center"/>
    </xf>
    <xf numFmtId="0" fontId="9" fillId="0" borderId="0" xfId="0" applyFont="1" applyFill="1" applyAlignment="1">
      <alignment horizontal="left"/>
    </xf>
    <xf numFmtId="49" fontId="9" fillId="0" borderId="0" xfId="0" applyNumberFormat="1" applyFont="1" applyFill="1" applyAlignment="1">
      <alignment/>
    </xf>
    <xf numFmtId="49" fontId="9" fillId="0" borderId="0" xfId="0" applyNumberFormat="1" applyFont="1" applyFill="1" applyBorder="1" applyAlignment="1">
      <alignment horizontal="center"/>
    </xf>
    <xf numFmtId="0" fontId="84" fillId="0" borderId="0" xfId="0" applyFont="1" applyFill="1" applyAlignment="1">
      <alignment horizontal="left"/>
    </xf>
    <xf numFmtId="0" fontId="85" fillId="0" borderId="12" xfId="0" applyFont="1" applyBorder="1" applyAlignment="1">
      <alignment horizontal="left"/>
    </xf>
    <xf numFmtId="0" fontId="85" fillId="0" borderId="11" xfId="0" applyFont="1" applyBorder="1" applyAlignment="1">
      <alignment/>
    </xf>
    <xf numFmtId="0" fontId="10" fillId="0" borderId="0" xfId="0" applyFont="1" applyFill="1" applyBorder="1" applyAlignment="1">
      <alignment horizontal="center"/>
    </xf>
    <xf numFmtId="0" fontId="0" fillId="0" borderId="15" xfId="0" applyFill="1" applyBorder="1" applyAlignment="1">
      <alignment/>
    </xf>
    <xf numFmtId="14" fontId="9" fillId="0" borderId="14" xfId="0" applyNumberFormat="1" applyFont="1" applyFill="1" applyBorder="1" applyAlignment="1">
      <alignment/>
    </xf>
    <xf numFmtId="0" fontId="0" fillId="0" borderId="0" xfId="0" applyFill="1" applyBorder="1" applyAlignment="1">
      <alignment/>
    </xf>
    <xf numFmtId="0" fontId="16" fillId="0" borderId="0" xfId="0" applyFont="1" applyFill="1" applyAlignment="1">
      <alignment/>
    </xf>
    <xf numFmtId="43" fontId="0" fillId="12" borderId="72" xfId="42" applyFont="1" applyFill="1" applyBorder="1" applyAlignment="1">
      <alignment horizontal="center"/>
    </xf>
    <xf numFmtId="43" fontId="0" fillId="12" borderId="56" xfId="42" applyFont="1" applyFill="1" applyBorder="1" applyAlignment="1">
      <alignment horizontal="center"/>
    </xf>
    <xf numFmtId="0" fontId="80" fillId="7" borderId="0" xfId="0" applyFont="1" applyFill="1" applyBorder="1" applyAlignment="1">
      <alignment horizontal="center" wrapText="1"/>
    </xf>
    <xf numFmtId="0" fontId="80" fillId="7" borderId="73" xfId="0" applyFont="1" applyFill="1" applyBorder="1" applyAlignment="1">
      <alignment horizontal="center" wrapText="1"/>
    </xf>
    <xf numFmtId="0" fontId="80" fillId="7" borderId="74" xfId="0" applyFont="1" applyFill="1" applyBorder="1" applyAlignment="1">
      <alignment horizontal="center" wrapText="1"/>
    </xf>
    <xf numFmtId="43" fontId="0" fillId="12" borderId="48" xfId="42" applyFont="1" applyFill="1" applyBorder="1" applyAlignment="1">
      <alignment horizontal="center"/>
    </xf>
    <xf numFmtId="43" fontId="0" fillId="12" borderId="14" xfId="42" applyFont="1" applyFill="1" applyBorder="1" applyAlignment="1">
      <alignment horizontal="center"/>
    </xf>
    <xf numFmtId="43" fontId="0" fillId="12" borderId="75" xfId="42" applyFont="1" applyFill="1" applyBorder="1" applyAlignment="1">
      <alignment horizontal="center"/>
    </xf>
    <xf numFmtId="43" fontId="0" fillId="12" borderId="69" xfId="42" applyFont="1" applyFill="1" applyBorder="1" applyAlignment="1">
      <alignment horizontal="center"/>
    </xf>
    <xf numFmtId="43" fontId="0" fillId="12" borderId="76" xfId="42" applyFont="1" applyFill="1" applyBorder="1" applyAlignment="1">
      <alignment horizontal="center"/>
    </xf>
    <xf numFmtId="43" fontId="0" fillId="12" borderId="77" xfId="42" applyFont="1" applyFill="1" applyBorder="1" applyAlignment="1">
      <alignment horizontal="center"/>
    </xf>
    <xf numFmtId="49" fontId="79" fillId="0" borderId="78" xfId="0" applyNumberFormat="1" applyFont="1" applyBorder="1" applyAlignment="1">
      <alignment horizontal="center"/>
    </xf>
    <xf numFmtId="49" fontId="79" fillId="0" borderId="79" xfId="0" applyNumberFormat="1" applyFont="1" applyBorder="1" applyAlignment="1">
      <alignment horizontal="center"/>
    </xf>
    <xf numFmtId="49" fontId="0" fillId="12" borderId="80" xfId="0" applyNumberFormat="1" applyFill="1" applyBorder="1" applyAlignment="1" applyProtection="1">
      <alignment horizontal="center"/>
      <protection locked="0"/>
    </xf>
    <xf numFmtId="49" fontId="0" fillId="12" borderId="81" xfId="0" applyNumberFormat="1" applyFill="1" applyBorder="1" applyAlignment="1" applyProtection="1">
      <alignment horizontal="center"/>
      <protection locked="0"/>
    </xf>
    <xf numFmtId="0" fontId="73" fillId="0" borderId="51" xfId="0" applyFont="1" applyBorder="1" applyAlignment="1">
      <alignment horizontal="left" vertical="center"/>
    </xf>
    <xf numFmtId="0" fontId="73" fillId="0" borderId="80" xfId="0" applyFont="1" applyBorder="1" applyAlignment="1">
      <alignment horizontal="left" vertical="center"/>
    </xf>
    <xf numFmtId="0" fontId="73" fillId="0" borderId="82" xfId="0" applyFont="1" applyBorder="1" applyAlignment="1">
      <alignment horizontal="left" vertical="center"/>
    </xf>
    <xf numFmtId="164" fontId="73" fillId="34" borderId="83" xfId="0" applyNumberFormat="1" applyFont="1" applyFill="1" applyBorder="1" applyAlignment="1">
      <alignment horizontal="center"/>
    </xf>
    <xf numFmtId="164" fontId="73" fillId="34" borderId="46" xfId="0" applyNumberFormat="1" applyFont="1" applyFill="1" applyBorder="1" applyAlignment="1">
      <alignment horizontal="center"/>
    </xf>
    <xf numFmtId="0" fontId="80" fillId="7" borderId="84" xfId="0" applyFont="1" applyFill="1" applyBorder="1" applyAlignment="1">
      <alignment horizontal="center" wrapText="1"/>
    </xf>
    <xf numFmtId="0" fontId="80" fillId="7" borderId="85" xfId="0" applyFont="1" applyFill="1" applyBorder="1" applyAlignment="1">
      <alignment horizontal="center" wrapText="1"/>
    </xf>
    <xf numFmtId="165" fontId="0" fillId="13" borderId="86" xfId="0" applyNumberFormat="1" applyFill="1" applyBorder="1" applyAlignment="1" applyProtection="1" quotePrefix="1">
      <alignment horizontal="left"/>
      <protection/>
    </xf>
    <xf numFmtId="165" fontId="0" fillId="13" borderId="87" xfId="0" applyNumberFormat="1" applyFill="1" applyBorder="1" applyAlignment="1" applyProtection="1" quotePrefix="1">
      <alignment horizontal="left"/>
      <protection/>
    </xf>
    <xf numFmtId="165" fontId="0" fillId="13" borderId="48" xfId="0" applyNumberFormat="1" applyFill="1" applyBorder="1" applyAlignment="1" applyProtection="1" quotePrefix="1">
      <alignment horizontal="left"/>
      <protection/>
    </xf>
    <xf numFmtId="165" fontId="0" fillId="13" borderId="14" xfId="0" applyNumberFormat="1" applyFill="1" applyBorder="1" applyAlignment="1" applyProtection="1" quotePrefix="1">
      <alignment horizontal="left"/>
      <protection/>
    </xf>
    <xf numFmtId="0" fontId="7" fillId="7" borderId="88" xfId="0" applyFont="1" applyFill="1" applyBorder="1" applyAlignment="1">
      <alignment horizontal="center"/>
    </xf>
    <xf numFmtId="0" fontId="7" fillId="7" borderId="89" xfId="0" applyFont="1" applyFill="1" applyBorder="1" applyAlignment="1">
      <alignment horizontal="center"/>
    </xf>
    <xf numFmtId="0" fontId="7" fillId="7" borderId="90" xfId="0" applyFont="1" applyFill="1" applyBorder="1" applyAlignment="1">
      <alignment horizontal="center"/>
    </xf>
    <xf numFmtId="43" fontId="80" fillId="39" borderId="91" xfId="42" applyFont="1" applyFill="1" applyBorder="1" applyAlignment="1">
      <alignment horizontal="center" wrapText="1"/>
    </xf>
    <xf numFmtId="43" fontId="80" fillId="39" borderId="92" xfId="42" applyFont="1" applyFill="1" applyBorder="1" applyAlignment="1">
      <alignment horizontal="center" wrapText="1"/>
    </xf>
    <xf numFmtId="0" fontId="0" fillId="12" borderId="23" xfId="0" applyFill="1" applyBorder="1" applyAlignment="1" applyProtection="1">
      <alignment horizontal="left" vertical="center" wrapText="1"/>
      <protection locked="0"/>
    </xf>
    <xf numFmtId="0" fontId="0" fillId="12" borderId="0" xfId="0" applyFill="1" applyBorder="1" applyAlignment="1" applyProtection="1">
      <alignment horizontal="left" vertical="center" wrapText="1"/>
      <protection locked="0"/>
    </xf>
    <xf numFmtId="0" fontId="0" fillId="12" borderId="41" xfId="0" applyFill="1" applyBorder="1" applyAlignment="1" applyProtection="1">
      <alignment horizontal="left" vertical="center" wrapText="1"/>
      <protection locked="0"/>
    </xf>
    <xf numFmtId="0" fontId="0" fillId="12" borderId="14" xfId="0" applyFill="1" applyBorder="1" applyAlignment="1" applyProtection="1">
      <alignment horizontal="left" vertical="center" wrapText="1"/>
      <protection locked="0"/>
    </xf>
    <xf numFmtId="0" fontId="0" fillId="12" borderId="75" xfId="0" applyFill="1" applyBorder="1" applyAlignment="1" applyProtection="1">
      <alignment horizontal="left" vertical="center" wrapText="1"/>
      <protection locked="0"/>
    </xf>
    <xf numFmtId="0" fontId="0" fillId="0" borderId="93" xfId="0" applyBorder="1" applyAlignment="1" applyProtection="1">
      <alignment horizontal="left"/>
      <protection locked="0"/>
    </xf>
    <xf numFmtId="0" fontId="0" fillId="0" borderId="18" xfId="0" applyBorder="1" applyAlignment="1" applyProtection="1">
      <alignment horizontal="left"/>
      <protection locked="0"/>
    </xf>
    <xf numFmtId="0" fontId="0" fillId="0" borderId="39" xfId="0" applyBorder="1" applyAlignment="1" applyProtection="1">
      <alignment horizontal="left"/>
      <protection locked="0"/>
    </xf>
    <xf numFmtId="0" fontId="0" fillId="0" borderId="29" xfId="0" applyBorder="1" applyAlignment="1" applyProtection="1">
      <alignment horizontal="left"/>
      <protection locked="0"/>
    </xf>
    <xf numFmtId="168" fontId="0" fillId="0" borderId="19" xfId="0" applyNumberFormat="1" applyBorder="1" applyAlignment="1" applyProtection="1">
      <alignment horizontal="left"/>
      <protection locked="0"/>
    </xf>
    <xf numFmtId="168" fontId="0" fillId="0" borderId="30" xfId="0" applyNumberFormat="1" applyBorder="1" applyAlignment="1" applyProtection="1">
      <alignment horizontal="left"/>
      <protection locked="0"/>
    </xf>
    <xf numFmtId="49" fontId="79" fillId="0" borderId="48" xfId="0" applyNumberFormat="1" applyFont="1" applyBorder="1" applyAlignment="1">
      <alignment horizontal="center"/>
    </xf>
    <xf numFmtId="49" fontId="79" fillId="0" borderId="14" xfId="0" applyNumberFormat="1" applyFont="1" applyBorder="1" applyAlignment="1">
      <alignment horizontal="center"/>
    </xf>
    <xf numFmtId="49" fontId="79" fillId="0" borderId="75" xfId="0" applyNumberFormat="1" applyFont="1" applyBorder="1" applyAlignment="1">
      <alignment horizontal="center"/>
    </xf>
    <xf numFmtId="164" fontId="79" fillId="0" borderId="48" xfId="0" applyNumberFormat="1" applyFont="1" applyBorder="1" applyAlignment="1">
      <alignment horizontal="center" wrapText="1"/>
    </xf>
    <xf numFmtId="164" fontId="79" fillId="0" borderId="75" xfId="0" applyNumberFormat="1" applyFont="1" applyBorder="1" applyAlignment="1">
      <alignment horizontal="center" wrapText="1"/>
    </xf>
    <xf numFmtId="0" fontId="73" fillId="34" borderId="94" xfId="0" applyFont="1" applyFill="1" applyBorder="1" applyAlignment="1">
      <alignment horizontal="center"/>
    </xf>
    <xf numFmtId="0" fontId="73" fillId="34" borderId="95" xfId="0" applyFont="1" applyFill="1" applyBorder="1" applyAlignment="1">
      <alignment horizontal="center"/>
    </xf>
    <xf numFmtId="0" fontId="73" fillId="34" borderId="96" xfId="0" applyFont="1" applyFill="1" applyBorder="1" applyAlignment="1">
      <alignment horizontal="center"/>
    </xf>
    <xf numFmtId="0" fontId="73" fillId="34" borderId="97" xfId="0" applyFont="1" applyFill="1" applyBorder="1" applyAlignment="1">
      <alignment horizontal="center"/>
    </xf>
    <xf numFmtId="0" fontId="80" fillId="34" borderId="96" xfId="0" applyFont="1" applyFill="1" applyBorder="1" applyAlignment="1">
      <alignment horizontal="center" vertical="center" wrapText="1"/>
    </xf>
    <xf numFmtId="0" fontId="80" fillId="34" borderId="85" xfId="0" applyFont="1" applyFill="1" applyBorder="1" applyAlignment="1">
      <alignment horizontal="center" vertical="center" wrapText="1"/>
    </xf>
    <xf numFmtId="164" fontId="0" fillId="34" borderId="98" xfId="0" applyNumberFormat="1" applyFill="1" applyBorder="1" applyAlignment="1" applyProtection="1">
      <alignment horizontal="center"/>
      <protection locked="0"/>
    </xf>
    <xf numFmtId="164" fontId="0" fillId="34" borderId="99" xfId="0" applyNumberFormat="1" applyFill="1" applyBorder="1" applyAlignment="1" applyProtection="1">
      <alignment horizontal="center"/>
      <protection locked="0"/>
    </xf>
    <xf numFmtId="164" fontId="0" fillId="34" borderId="100" xfId="0" applyNumberFormat="1" applyFill="1" applyBorder="1" applyAlignment="1" applyProtection="1">
      <alignment horizontal="center"/>
      <protection locked="0"/>
    </xf>
    <xf numFmtId="43" fontId="0" fillId="12" borderId="101" xfId="42" applyFont="1" applyFill="1" applyBorder="1" applyAlignment="1">
      <alignment horizontal="center"/>
    </xf>
    <xf numFmtId="43" fontId="0" fillId="12" borderId="71" xfId="42" applyFont="1" applyFill="1" applyBorder="1" applyAlignment="1">
      <alignment horizontal="center"/>
    </xf>
    <xf numFmtId="43" fontId="0" fillId="12" borderId="102" xfId="42" applyFont="1" applyFill="1" applyBorder="1" applyAlignment="1">
      <alignment horizontal="center"/>
    </xf>
    <xf numFmtId="49" fontId="0" fillId="16" borderId="103" xfId="0" applyNumberFormat="1" applyFill="1" applyBorder="1" applyAlignment="1" applyProtection="1" quotePrefix="1">
      <alignment horizontal="center"/>
      <protection locked="0"/>
    </xf>
    <xf numFmtId="49" fontId="0" fillId="16" borderId="104" xfId="0" applyNumberFormat="1" applyFill="1" applyBorder="1" applyAlignment="1" applyProtection="1" quotePrefix="1">
      <alignment horizontal="center"/>
      <protection locked="0"/>
    </xf>
    <xf numFmtId="49" fontId="0" fillId="12" borderId="80" xfId="0" applyNumberFormat="1" applyFill="1" applyBorder="1" applyAlignment="1" applyProtection="1">
      <alignment horizontal="left" vertical="center"/>
      <protection locked="0"/>
    </xf>
    <xf numFmtId="49" fontId="0" fillId="12" borderId="81" xfId="0" applyNumberFormat="1" applyFill="1" applyBorder="1" applyAlignment="1" applyProtection="1">
      <alignment horizontal="left" vertical="center"/>
      <protection locked="0"/>
    </xf>
    <xf numFmtId="0" fontId="80" fillId="7" borderId="105" xfId="0" applyFont="1" applyFill="1" applyBorder="1" applyAlignment="1">
      <alignment horizontal="center" wrapText="1"/>
    </xf>
    <xf numFmtId="0" fontId="80" fillId="7" borderId="106" xfId="0" applyFont="1" applyFill="1" applyBorder="1" applyAlignment="1">
      <alignment horizontal="center" wrapText="1"/>
    </xf>
    <xf numFmtId="49" fontId="0" fillId="13" borderId="107" xfId="0" applyNumberFormat="1" applyFill="1" applyBorder="1" applyAlignment="1" applyProtection="1" quotePrefix="1">
      <alignment horizontal="center"/>
      <protection locked="0"/>
    </xf>
    <xf numFmtId="49" fontId="0" fillId="13" borderId="108" xfId="0" applyNumberFormat="1" applyFill="1" applyBorder="1" applyAlignment="1" applyProtection="1" quotePrefix="1">
      <alignment horizontal="center"/>
      <protection locked="0"/>
    </xf>
    <xf numFmtId="43" fontId="0" fillId="12" borderId="48" xfId="42" applyFont="1" applyFill="1" applyBorder="1" applyAlignment="1" applyProtection="1">
      <alignment horizontal="right"/>
      <protection locked="0"/>
    </xf>
    <xf numFmtId="43" fontId="0" fillId="12" borderId="14" xfId="42" applyFont="1" applyFill="1" applyBorder="1" applyAlignment="1" applyProtection="1">
      <alignment horizontal="right"/>
      <protection locked="0"/>
    </xf>
    <xf numFmtId="43" fontId="0" fillId="12" borderId="75" xfId="42" applyFont="1" applyFill="1" applyBorder="1" applyAlignment="1" applyProtection="1">
      <alignment horizontal="right"/>
      <protection locked="0"/>
    </xf>
    <xf numFmtId="165" fontId="0" fillId="16" borderId="48" xfId="0" applyNumberFormat="1" applyFill="1" applyBorder="1" applyAlignment="1" applyProtection="1" quotePrefix="1">
      <alignment horizontal="left"/>
      <protection/>
    </xf>
    <xf numFmtId="165" fontId="0" fillId="16" borderId="14" xfId="0" applyNumberFormat="1" applyFill="1" applyBorder="1" applyAlignment="1" applyProtection="1" quotePrefix="1">
      <alignment horizontal="left"/>
      <protection/>
    </xf>
    <xf numFmtId="165" fontId="0" fillId="16" borderId="109" xfId="0" applyNumberFormat="1" applyFill="1" applyBorder="1" applyAlignment="1" applyProtection="1" quotePrefix="1">
      <alignment horizontal="left"/>
      <protection/>
    </xf>
    <xf numFmtId="165" fontId="0" fillId="16" borderId="110" xfId="0" applyNumberFormat="1" applyFill="1" applyBorder="1" applyAlignment="1" applyProtection="1" quotePrefix="1">
      <alignment horizontal="left"/>
      <protection/>
    </xf>
    <xf numFmtId="0" fontId="33" fillId="0" borderId="111" xfId="0" applyFont="1" applyBorder="1" applyAlignment="1">
      <alignment horizontal="left" vertical="center" wrapText="1"/>
    </xf>
    <xf numFmtId="0" fontId="33" fillId="0" borderId="112" xfId="0" applyFont="1" applyBorder="1" applyAlignment="1">
      <alignment horizontal="left" vertical="center" wrapText="1"/>
    </xf>
    <xf numFmtId="0" fontId="33" fillId="0" borderId="113" xfId="0" applyFont="1" applyBorder="1" applyAlignment="1">
      <alignment horizontal="left" vertical="center" wrapText="1"/>
    </xf>
    <xf numFmtId="49" fontId="0" fillId="13" borderId="109" xfId="0" applyNumberFormat="1" applyFill="1" applyBorder="1" applyAlignment="1" applyProtection="1">
      <alignment horizontal="center"/>
      <protection locked="0"/>
    </xf>
    <xf numFmtId="49" fontId="0" fillId="13" borderId="114" xfId="0" applyNumberFormat="1" applyFill="1" applyBorder="1" applyAlignment="1" applyProtection="1">
      <alignment horizontal="center"/>
      <protection locked="0"/>
    </xf>
    <xf numFmtId="49" fontId="0" fillId="16" borderId="115" xfId="0" applyNumberFormat="1" applyFill="1" applyBorder="1" applyAlignment="1" applyProtection="1">
      <alignment horizontal="center"/>
      <protection locked="0"/>
    </xf>
    <xf numFmtId="49" fontId="0" fillId="16" borderId="116" xfId="0" applyNumberFormat="1" applyFill="1" applyBorder="1" applyAlignment="1" applyProtection="1">
      <alignment horizontal="center"/>
      <protection locked="0"/>
    </xf>
    <xf numFmtId="0" fontId="86" fillId="13" borderId="117" xfId="0" applyFont="1" applyFill="1" applyBorder="1" applyAlignment="1">
      <alignment horizontal="center" textRotation="255"/>
    </xf>
    <xf numFmtId="0" fontId="86" fillId="13" borderId="118" xfId="0" applyFont="1" applyFill="1" applyBorder="1" applyAlignment="1">
      <alignment horizontal="center" textRotation="255"/>
    </xf>
    <xf numFmtId="0" fontId="86" fillId="13" borderId="119" xfId="0" applyFont="1" applyFill="1" applyBorder="1" applyAlignment="1">
      <alignment horizontal="center" textRotation="255"/>
    </xf>
    <xf numFmtId="0" fontId="86" fillId="13" borderId="73" xfId="0" applyFont="1" applyFill="1" applyBorder="1" applyAlignment="1">
      <alignment horizontal="center" textRotation="255"/>
    </xf>
    <xf numFmtId="0" fontId="86" fillId="13" borderId="120" xfId="0" applyFont="1" applyFill="1" applyBorder="1" applyAlignment="1">
      <alignment horizontal="center" textRotation="255"/>
    </xf>
    <xf numFmtId="0" fontId="86" fillId="13" borderId="121" xfId="0" applyFont="1" applyFill="1" applyBorder="1" applyAlignment="1">
      <alignment horizontal="center" textRotation="255"/>
    </xf>
    <xf numFmtId="0" fontId="86" fillId="16" borderId="122" xfId="0" applyFont="1" applyFill="1" applyBorder="1" applyAlignment="1">
      <alignment horizontal="center" textRotation="255"/>
    </xf>
    <xf numFmtId="0" fontId="86" fillId="16" borderId="118" xfId="0" applyFont="1" applyFill="1" applyBorder="1" applyAlignment="1">
      <alignment horizontal="center" textRotation="255"/>
    </xf>
    <xf numFmtId="0" fontId="86" fillId="16" borderId="123" xfId="0" applyFont="1" applyFill="1" applyBorder="1" applyAlignment="1">
      <alignment horizontal="center" textRotation="255"/>
    </xf>
    <xf numFmtId="0" fontId="86" fillId="16" borderId="73" xfId="0" applyFont="1" applyFill="1" applyBorder="1" applyAlignment="1">
      <alignment horizontal="center" textRotation="255"/>
    </xf>
    <xf numFmtId="0" fontId="86" fillId="16" borderId="124" xfId="0" applyFont="1" applyFill="1" applyBorder="1" applyAlignment="1">
      <alignment horizontal="center" textRotation="255"/>
    </xf>
    <xf numFmtId="0" fontId="86" fillId="16" borderId="125" xfId="0" applyFont="1" applyFill="1" applyBorder="1" applyAlignment="1">
      <alignment horizontal="center" textRotation="255"/>
    </xf>
    <xf numFmtId="165" fontId="0" fillId="13" borderId="126" xfId="0" applyNumberFormat="1" applyFill="1" applyBorder="1" applyAlignment="1" applyProtection="1" quotePrefix="1">
      <alignment horizontal="left"/>
      <protection/>
    </xf>
    <xf numFmtId="165" fontId="0" fillId="13" borderId="127" xfId="0" applyNumberFormat="1" applyFill="1" applyBorder="1" applyAlignment="1" applyProtection="1" quotePrefix="1">
      <alignment horizontal="left"/>
      <protection/>
    </xf>
    <xf numFmtId="165" fontId="0" fillId="16" borderId="86" xfId="0" applyNumberFormat="1" applyFill="1" applyBorder="1" applyAlignment="1" applyProtection="1" quotePrefix="1">
      <alignment horizontal="left"/>
      <protection/>
    </xf>
    <xf numFmtId="165" fontId="0" fillId="16" borderId="87" xfId="0" applyNumberFormat="1" applyFill="1" applyBorder="1" applyAlignment="1" applyProtection="1" quotePrefix="1">
      <alignment horizontal="left"/>
      <protection/>
    </xf>
    <xf numFmtId="169" fontId="0" fillId="16" borderId="48" xfId="0" applyNumberFormat="1" applyFill="1" applyBorder="1" applyAlignment="1" applyProtection="1" quotePrefix="1">
      <alignment horizontal="center"/>
      <protection locked="0"/>
    </xf>
    <xf numFmtId="169" fontId="0" fillId="16" borderId="75" xfId="0" applyNumberFormat="1" applyFill="1" applyBorder="1" applyAlignment="1" applyProtection="1" quotePrefix="1">
      <alignment horizontal="center"/>
      <protection locked="0"/>
    </xf>
    <xf numFmtId="169" fontId="0" fillId="16" borderId="109" xfId="0" applyNumberFormat="1" applyFill="1" applyBorder="1" applyAlignment="1" applyProtection="1" quotePrefix="1">
      <alignment horizontal="center"/>
      <protection locked="0"/>
    </xf>
    <xf numFmtId="169" fontId="0" fillId="16" borderId="114" xfId="0" applyNumberFormat="1" applyFill="1" applyBorder="1" applyAlignment="1" applyProtection="1" quotePrefix="1">
      <alignment horizontal="center"/>
      <protection locked="0"/>
    </xf>
    <xf numFmtId="49" fontId="0" fillId="13" borderId="86" xfId="0" applyNumberFormat="1" applyFill="1" applyBorder="1" applyAlignment="1" applyProtection="1">
      <alignment horizontal="left"/>
      <protection locked="0"/>
    </xf>
    <xf numFmtId="49" fontId="0" fillId="13" borderId="87" xfId="0" applyNumberFormat="1" applyFill="1" applyBorder="1" applyAlignment="1" applyProtection="1">
      <alignment horizontal="left"/>
      <protection locked="0"/>
    </xf>
    <xf numFmtId="49" fontId="0" fillId="13" borderId="128" xfId="0" applyNumberFormat="1" applyFill="1" applyBorder="1" applyAlignment="1" applyProtection="1">
      <alignment horizontal="left"/>
      <protection locked="0"/>
    </xf>
    <xf numFmtId="49" fontId="0" fillId="13" borderId="48" xfId="0" applyNumberFormat="1" applyFill="1" applyBorder="1" applyAlignment="1" applyProtection="1">
      <alignment horizontal="left"/>
      <protection locked="0"/>
    </xf>
    <xf numFmtId="49" fontId="0" fillId="13" borderId="14" xfId="0" applyNumberFormat="1" applyFill="1" applyBorder="1" applyAlignment="1" applyProtection="1">
      <alignment horizontal="left"/>
      <protection locked="0"/>
    </xf>
    <xf numFmtId="49" fontId="0" fillId="13" borderId="75" xfId="0" applyNumberFormat="1" applyFill="1" applyBorder="1" applyAlignment="1" applyProtection="1">
      <alignment horizontal="left"/>
      <protection locked="0"/>
    </xf>
    <xf numFmtId="49" fontId="0" fillId="13" borderId="126" xfId="0" applyNumberFormat="1" applyFill="1" applyBorder="1" applyAlignment="1" applyProtection="1">
      <alignment horizontal="left"/>
      <protection locked="0"/>
    </xf>
    <xf numFmtId="49" fontId="0" fillId="13" borderId="127" xfId="0" applyNumberFormat="1" applyFill="1" applyBorder="1" applyAlignment="1" applyProtection="1">
      <alignment horizontal="left"/>
      <protection locked="0"/>
    </xf>
    <xf numFmtId="49" fontId="0" fillId="13" borderId="129" xfId="0" applyNumberFormat="1" applyFill="1" applyBorder="1" applyAlignment="1" applyProtection="1">
      <alignment horizontal="left"/>
      <protection locked="0"/>
    </xf>
    <xf numFmtId="49" fontId="0" fillId="16" borderId="86" xfId="0" applyNumberFormat="1" applyFill="1" applyBorder="1" applyAlignment="1" applyProtection="1">
      <alignment horizontal="left"/>
      <protection locked="0"/>
    </xf>
    <xf numFmtId="49" fontId="0" fillId="16" borderId="87" xfId="0" applyNumberFormat="1" applyFill="1" applyBorder="1" applyAlignment="1" applyProtection="1">
      <alignment horizontal="left"/>
      <protection locked="0"/>
    </xf>
    <xf numFmtId="49" fontId="0" fillId="16" borderId="128" xfId="0" applyNumberFormat="1" applyFill="1" applyBorder="1" applyAlignment="1" applyProtection="1">
      <alignment horizontal="left"/>
      <protection locked="0"/>
    </xf>
    <xf numFmtId="49" fontId="0" fillId="16" borderId="48" xfId="0" applyNumberFormat="1" applyFill="1" applyBorder="1" applyAlignment="1" applyProtection="1">
      <alignment horizontal="left"/>
      <protection locked="0"/>
    </xf>
    <xf numFmtId="49" fontId="0" fillId="16" borderId="14" xfId="0" applyNumberFormat="1" applyFill="1" applyBorder="1" applyAlignment="1" applyProtection="1">
      <alignment horizontal="left"/>
      <protection locked="0"/>
    </xf>
    <xf numFmtId="49" fontId="0" fillId="16" borderId="75" xfId="0" applyNumberFormat="1" applyFill="1" applyBorder="1" applyAlignment="1" applyProtection="1">
      <alignment horizontal="left"/>
      <protection locked="0"/>
    </xf>
    <xf numFmtId="49" fontId="0" fillId="16" borderId="109" xfId="0" applyNumberFormat="1" applyFill="1" applyBorder="1" applyAlignment="1" applyProtection="1">
      <alignment horizontal="left"/>
      <protection locked="0"/>
    </xf>
    <xf numFmtId="49" fontId="0" fillId="16" borderId="110" xfId="0" applyNumberFormat="1" applyFill="1" applyBorder="1" applyAlignment="1" applyProtection="1">
      <alignment horizontal="left"/>
      <protection locked="0"/>
    </xf>
    <xf numFmtId="49" fontId="0" fillId="16" borderId="114" xfId="0" applyNumberFormat="1" applyFill="1" applyBorder="1" applyAlignment="1" applyProtection="1">
      <alignment horizontal="left"/>
      <protection locked="0"/>
    </xf>
    <xf numFmtId="169" fontId="0" fillId="13" borderId="48" xfId="0" applyNumberFormat="1" applyFill="1" applyBorder="1" applyAlignment="1" applyProtection="1" quotePrefix="1">
      <alignment horizontal="center"/>
      <protection locked="0"/>
    </xf>
    <xf numFmtId="169" fontId="0" fillId="13" borderId="75" xfId="0" applyNumberFormat="1" applyFill="1" applyBorder="1" applyAlignment="1" applyProtection="1" quotePrefix="1">
      <alignment horizontal="center"/>
      <protection locked="0"/>
    </xf>
    <xf numFmtId="169" fontId="0" fillId="13" borderId="126" xfId="0" applyNumberFormat="1" applyFill="1" applyBorder="1" applyAlignment="1" applyProtection="1" quotePrefix="1">
      <alignment horizontal="center"/>
      <protection locked="0"/>
    </xf>
    <xf numFmtId="169" fontId="0" fillId="13" borderId="129" xfId="0" applyNumberFormat="1" applyFill="1" applyBorder="1" applyAlignment="1" applyProtection="1" quotePrefix="1">
      <alignment horizontal="center"/>
      <protection locked="0"/>
    </xf>
    <xf numFmtId="169" fontId="0" fillId="16" borderId="86" xfId="0" applyNumberFormat="1" applyFill="1" applyBorder="1" applyAlignment="1" applyProtection="1" quotePrefix="1">
      <alignment horizontal="center"/>
      <protection locked="0"/>
    </xf>
    <xf numFmtId="169" fontId="0" fillId="16" borderId="128" xfId="0" applyNumberFormat="1" applyFill="1" applyBorder="1" applyAlignment="1" applyProtection="1" quotePrefix="1">
      <alignment horizontal="center"/>
      <protection locked="0"/>
    </xf>
    <xf numFmtId="169" fontId="0" fillId="13" borderId="86" xfId="0" applyNumberFormat="1" applyFill="1" applyBorder="1" applyAlignment="1" applyProtection="1" quotePrefix="1">
      <alignment horizontal="center"/>
      <protection locked="0"/>
    </xf>
    <xf numFmtId="169" fontId="0" fillId="13" borderId="128" xfId="0" applyNumberFormat="1" applyFill="1" applyBorder="1" applyAlignment="1" applyProtection="1" quotePrefix="1">
      <alignment horizontal="center"/>
      <protection locked="0"/>
    </xf>
    <xf numFmtId="49" fontId="0" fillId="12" borderId="130" xfId="0" applyNumberFormat="1" applyFill="1" applyBorder="1" applyAlignment="1" applyProtection="1">
      <alignment horizontal="left"/>
      <protection locked="0"/>
    </xf>
    <xf numFmtId="49" fontId="0" fillId="12" borderId="36" xfId="0" applyNumberFormat="1" applyFill="1" applyBorder="1" applyAlignment="1" applyProtection="1">
      <alignment horizontal="left"/>
      <protection locked="0"/>
    </xf>
    <xf numFmtId="49" fontId="0" fillId="16" borderId="109" xfId="0" applyNumberFormat="1" applyFill="1" applyBorder="1" applyAlignment="1" applyProtection="1">
      <alignment horizontal="center"/>
      <protection locked="0"/>
    </xf>
    <xf numFmtId="49" fontId="0" fillId="16" borderId="114" xfId="0" applyNumberFormat="1" applyFill="1" applyBorder="1" applyAlignment="1" applyProtection="1">
      <alignment horizontal="center"/>
      <protection locked="0"/>
    </xf>
    <xf numFmtId="49" fontId="0" fillId="13" borderId="131" xfId="0" applyNumberFormat="1" applyFill="1" applyBorder="1" applyAlignment="1" applyProtection="1" quotePrefix="1">
      <alignment horizontal="center"/>
      <protection locked="0"/>
    </xf>
    <xf numFmtId="49" fontId="0" fillId="13" borderId="113" xfId="0" applyNumberFormat="1" applyFill="1" applyBorder="1" applyAlignment="1" applyProtection="1" quotePrefix="1">
      <alignment horizontal="center"/>
      <protection locked="0"/>
    </xf>
    <xf numFmtId="49" fontId="0" fillId="13" borderId="103" xfId="0" applyNumberFormat="1" applyFill="1" applyBorder="1" applyAlignment="1" applyProtection="1" quotePrefix="1">
      <alignment horizontal="center"/>
      <protection locked="0"/>
    </xf>
    <xf numFmtId="49" fontId="0" fillId="13" borderId="104" xfId="0" applyNumberFormat="1" applyFill="1" applyBorder="1" applyAlignment="1" applyProtection="1" quotePrefix="1">
      <alignment horizontal="center"/>
      <protection locked="0"/>
    </xf>
    <xf numFmtId="49" fontId="0" fillId="16" borderId="107" xfId="0" applyNumberFormat="1" applyFill="1" applyBorder="1" applyAlignment="1" applyProtection="1" quotePrefix="1">
      <alignment horizontal="center"/>
      <protection locked="0"/>
    </xf>
    <xf numFmtId="49" fontId="0" fillId="16" borderId="108" xfId="0" applyNumberFormat="1" applyFill="1" applyBorder="1" applyAlignment="1" applyProtection="1" quotePrefix="1">
      <alignment horizontal="center"/>
      <protection locked="0"/>
    </xf>
    <xf numFmtId="49" fontId="0" fillId="13" borderId="115" xfId="42" applyNumberFormat="1" applyFont="1" applyFill="1" applyBorder="1" applyAlignment="1" applyProtection="1">
      <alignment horizontal="center"/>
      <protection locked="0"/>
    </xf>
    <xf numFmtId="49" fontId="0" fillId="13" borderId="116" xfId="42" applyNumberFormat="1" applyFont="1" applyFill="1" applyBorder="1" applyAlignment="1" applyProtection="1">
      <alignment horizontal="center"/>
      <protection locked="0"/>
    </xf>
    <xf numFmtId="49" fontId="0" fillId="13" borderId="48" xfId="42" applyNumberFormat="1" applyFont="1" applyFill="1" applyBorder="1" applyAlignment="1" applyProtection="1">
      <alignment horizontal="center"/>
      <protection locked="0"/>
    </xf>
    <xf numFmtId="49" fontId="0" fillId="13" borderId="75" xfId="42" applyNumberFormat="1" applyFont="1" applyFill="1" applyBorder="1" applyAlignment="1" applyProtection="1">
      <alignment horizontal="center"/>
      <protection locked="0"/>
    </xf>
    <xf numFmtId="49" fontId="0" fillId="13" borderId="48" xfId="0" applyNumberFormat="1" applyFill="1" applyBorder="1" applyAlignment="1" applyProtection="1">
      <alignment horizontal="center"/>
      <protection locked="0"/>
    </xf>
    <xf numFmtId="49" fontId="0" fillId="13" borderId="75" xfId="0" applyNumberFormat="1" applyFill="1" applyBorder="1" applyAlignment="1" applyProtection="1">
      <alignment horizontal="center"/>
      <protection locked="0"/>
    </xf>
    <xf numFmtId="49" fontId="0" fillId="16" borderId="131" xfId="0" applyNumberFormat="1" applyFill="1" applyBorder="1" applyAlignment="1" applyProtection="1" quotePrefix="1">
      <alignment horizontal="center"/>
      <protection locked="0"/>
    </xf>
    <xf numFmtId="49" fontId="0" fillId="16" borderId="113" xfId="0" applyNumberFormat="1" applyFill="1" applyBorder="1" applyAlignment="1" applyProtection="1" quotePrefix="1">
      <alignment horizontal="center"/>
      <protection locked="0"/>
    </xf>
    <xf numFmtId="49" fontId="7" fillId="7" borderId="88" xfId="0" applyNumberFormat="1" applyFont="1" applyFill="1" applyBorder="1" applyAlignment="1">
      <alignment horizontal="center"/>
    </xf>
    <xf numFmtId="49" fontId="7" fillId="7" borderId="89" xfId="0" applyNumberFormat="1" applyFont="1" applyFill="1" applyBorder="1" applyAlignment="1">
      <alignment horizontal="center"/>
    </xf>
    <xf numFmtId="49" fontId="7" fillId="7" borderId="90" xfId="0" applyNumberFormat="1" applyFont="1" applyFill="1" applyBorder="1" applyAlignment="1">
      <alignment horizontal="center"/>
    </xf>
    <xf numFmtId="49" fontId="0" fillId="16" borderId="48" xfId="0" applyNumberFormat="1" applyFill="1" applyBorder="1" applyAlignment="1" applyProtection="1">
      <alignment horizontal="center"/>
      <protection locked="0"/>
    </xf>
    <xf numFmtId="49" fontId="0" fillId="16" borderId="75" xfId="0" applyNumberFormat="1" applyFill="1" applyBorder="1" applyAlignment="1" applyProtection="1">
      <alignment horizontal="center"/>
      <protection locked="0"/>
    </xf>
    <xf numFmtId="43" fontId="87" fillId="34" borderId="132" xfId="42" applyFont="1" applyFill="1" applyBorder="1" applyAlignment="1">
      <alignment horizontal="center"/>
    </xf>
    <xf numFmtId="43" fontId="87" fillId="34" borderId="46" xfId="42" applyFont="1" applyFill="1" applyBorder="1" applyAlignment="1">
      <alignment horizontal="center"/>
    </xf>
    <xf numFmtId="43" fontId="87" fillId="34" borderId="133" xfId="42" applyFont="1" applyFill="1" applyBorder="1" applyAlignment="1">
      <alignment horizontal="center"/>
    </xf>
    <xf numFmtId="164" fontId="79" fillId="34" borderId="134" xfId="0" applyNumberFormat="1" applyFont="1" applyFill="1" applyBorder="1" applyAlignment="1">
      <alignment horizontal="center"/>
    </xf>
    <xf numFmtId="164" fontId="79" fillId="34" borderId="45" xfId="0" applyNumberFormat="1" applyFont="1" applyFill="1" applyBorder="1" applyAlignment="1">
      <alignment horizontal="center"/>
    </xf>
    <xf numFmtId="164" fontId="79" fillId="34" borderId="135" xfId="0" applyNumberFormat="1" applyFont="1" applyFill="1" applyBorder="1" applyAlignment="1">
      <alignment horizontal="center"/>
    </xf>
    <xf numFmtId="49" fontId="0" fillId="12" borderId="136" xfId="0" applyNumberFormat="1" applyFill="1" applyBorder="1" applyAlignment="1" applyProtection="1">
      <alignment horizontal="left" vertical="center" wrapText="1"/>
      <protection locked="0"/>
    </xf>
    <xf numFmtId="49" fontId="0" fillId="12" borderId="80" xfId="0" applyNumberFormat="1" applyFill="1" applyBorder="1" applyAlignment="1" applyProtection="1">
      <alignment horizontal="left" vertical="center" wrapText="1"/>
      <protection locked="0"/>
    </xf>
    <xf numFmtId="49" fontId="0" fillId="12" borderId="81" xfId="0" applyNumberFormat="1" applyFill="1" applyBorder="1" applyAlignment="1" applyProtection="1">
      <alignment horizontal="left" vertical="center" wrapText="1"/>
      <protection locked="0"/>
    </xf>
    <xf numFmtId="49" fontId="0" fillId="34" borderId="137" xfId="0" applyNumberFormat="1" applyFill="1" applyBorder="1" applyAlignment="1" applyProtection="1">
      <alignment horizontal="center" vertical="center" wrapText="1"/>
      <protection locked="0"/>
    </xf>
    <xf numFmtId="49" fontId="0" fillId="34" borderId="45" xfId="0" applyNumberFormat="1" applyFill="1" applyBorder="1" applyAlignment="1" applyProtection="1">
      <alignment horizontal="center" vertical="center" wrapText="1"/>
      <protection locked="0"/>
    </xf>
    <xf numFmtId="49" fontId="0" fillId="34" borderId="135" xfId="0" applyNumberFormat="1" applyFill="1" applyBorder="1" applyAlignment="1" applyProtection="1">
      <alignment horizontal="center" vertical="center" wrapText="1"/>
      <protection locked="0"/>
    </xf>
    <xf numFmtId="170" fontId="0" fillId="34" borderId="137" xfId="0" applyNumberFormat="1" applyFill="1" applyBorder="1" applyAlignment="1" applyProtection="1">
      <alignment horizontal="center" vertical="center"/>
      <protection locked="0"/>
    </xf>
    <xf numFmtId="170" fontId="0" fillId="34" borderId="45" xfId="0" applyNumberFormat="1" applyFill="1" applyBorder="1" applyAlignment="1" applyProtection="1">
      <alignment horizontal="center" vertical="center"/>
      <protection locked="0"/>
    </xf>
    <xf numFmtId="170" fontId="0" fillId="34" borderId="135" xfId="0" applyNumberFormat="1" applyFill="1" applyBorder="1" applyAlignment="1" applyProtection="1">
      <alignment horizontal="center" vertical="center"/>
      <protection locked="0"/>
    </xf>
    <xf numFmtId="44" fontId="0" fillId="12" borderId="72" xfId="44" applyFont="1" applyFill="1" applyBorder="1" applyAlignment="1" applyProtection="1">
      <alignment horizontal="left"/>
      <protection locked="0"/>
    </xf>
    <xf numFmtId="44" fontId="0" fillId="12" borderId="15" xfId="44" applyFont="1" applyFill="1" applyBorder="1" applyAlignment="1" applyProtection="1">
      <alignment horizontal="left"/>
      <protection locked="0"/>
    </xf>
    <xf numFmtId="44" fontId="0" fillId="12" borderId="56" xfId="44" applyFont="1" applyFill="1" applyBorder="1" applyAlignment="1" applyProtection="1">
      <alignment horizontal="left"/>
      <protection locked="0"/>
    </xf>
    <xf numFmtId="43" fontId="79" fillId="0" borderId="53" xfId="42" applyFont="1" applyBorder="1" applyAlignment="1">
      <alignment horizontal="center" wrapText="1"/>
    </xf>
    <xf numFmtId="44" fontId="0" fillId="12" borderId="138" xfId="44" applyFont="1" applyFill="1" applyBorder="1" applyAlignment="1">
      <alignment horizontal="center"/>
    </xf>
    <xf numFmtId="44" fontId="0" fillId="12" borderId="139" xfId="44" applyFont="1" applyFill="1" applyBorder="1" applyAlignment="1">
      <alignment horizontal="center"/>
    </xf>
    <xf numFmtId="44" fontId="0" fillId="12" borderId="140" xfId="44" applyFont="1" applyFill="1" applyBorder="1" applyAlignment="1">
      <alignment horizontal="center"/>
    </xf>
    <xf numFmtId="49" fontId="73" fillId="0" borderId="51" xfId="0" applyNumberFormat="1" applyFont="1" applyBorder="1" applyAlignment="1">
      <alignment horizontal="left" vertical="center" wrapText="1"/>
    </xf>
    <xf numFmtId="49" fontId="73" fillId="0" borderId="80" xfId="0" applyNumberFormat="1" applyFont="1" applyBorder="1" applyAlignment="1">
      <alignment horizontal="left" vertical="center" wrapText="1"/>
    </xf>
    <xf numFmtId="44" fontId="0" fillId="12" borderId="141" xfId="44" applyFont="1" applyFill="1" applyBorder="1" applyAlignment="1">
      <alignment horizontal="center"/>
    </xf>
    <xf numFmtId="44" fontId="0" fillId="12" borderId="142" xfId="44" applyFont="1" applyFill="1" applyBorder="1" applyAlignment="1">
      <alignment horizontal="center"/>
    </xf>
    <xf numFmtId="43" fontId="0" fillId="12" borderId="143" xfId="42" applyFont="1" applyFill="1" applyBorder="1" applyAlignment="1">
      <alignment horizontal="center"/>
    </xf>
    <xf numFmtId="43" fontId="0" fillId="12" borderId="144" xfId="42" applyFont="1" applyFill="1" applyBorder="1" applyAlignment="1">
      <alignment horizontal="center"/>
    </xf>
    <xf numFmtId="0" fontId="75" fillId="0" borderId="145" xfId="0" applyFont="1" applyBorder="1" applyAlignment="1">
      <alignment horizontal="left" wrapText="1"/>
    </xf>
    <xf numFmtId="0" fontId="75" fillId="0" borderId="17" xfId="0" applyFont="1" applyBorder="1" applyAlignment="1">
      <alignment horizontal="left" wrapText="1"/>
    </xf>
    <xf numFmtId="0" fontId="75" fillId="0" borderId="11" xfId="0" applyFont="1" applyBorder="1" applyAlignment="1">
      <alignment horizontal="left" wrapText="1"/>
    </xf>
    <xf numFmtId="0" fontId="79" fillId="0" borderId="78" xfId="0" applyFont="1" applyBorder="1" applyAlignment="1">
      <alignment horizontal="center"/>
    </xf>
    <xf numFmtId="0" fontId="79" fillId="0" borderId="79" xfId="0" applyFont="1" applyBorder="1" applyAlignment="1">
      <alignment horizontal="center"/>
    </xf>
    <xf numFmtId="0" fontId="79" fillId="0" borderId="146" xfId="0" applyFont="1" applyBorder="1" applyAlignment="1">
      <alignment horizontal="center"/>
    </xf>
    <xf numFmtId="0" fontId="0" fillId="0" borderId="145" xfId="0" applyBorder="1" applyAlignment="1">
      <alignment horizontal="left" wrapText="1"/>
    </xf>
    <xf numFmtId="0" fontId="0" fillId="0" borderId="11" xfId="0" applyBorder="1" applyAlignment="1">
      <alignment horizontal="left" wrapText="1"/>
    </xf>
    <xf numFmtId="170" fontId="88" fillId="0" borderId="147" xfId="0" applyNumberFormat="1" applyFont="1" applyBorder="1" applyAlignment="1" applyProtection="1">
      <alignment horizontal="center"/>
      <protection locked="0"/>
    </xf>
    <xf numFmtId="170" fontId="88" fillId="0" borderId="148" xfId="0" applyNumberFormat="1" applyFont="1" applyBorder="1" applyAlignment="1" applyProtection="1">
      <alignment horizontal="center"/>
      <protection locked="0"/>
    </xf>
    <xf numFmtId="170" fontId="88" fillId="0" borderId="149" xfId="0" applyNumberFormat="1" applyFont="1" applyBorder="1" applyAlignment="1" applyProtection="1">
      <alignment horizontal="center"/>
      <protection locked="0"/>
    </xf>
    <xf numFmtId="0" fontId="79" fillId="0" borderId="51" xfId="0" applyFont="1" applyBorder="1" applyAlignment="1">
      <alignment horizontal="center" wrapText="1"/>
    </xf>
    <xf numFmtId="0" fontId="79" fillId="0" borderId="80" xfId="0" applyFont="1" applyBorder="1" applyAlignment="1">
      <alignment horizontal="center" wrapText="1"/>
    </xf>
    <xf numFmtId="0" fontId="79" fillId="0" borderId="150" xfId="0" applyFont="1" applyBorder="1" applyAlignment="1">
      <alignment horizontal="center" wrapText="1"/>
    </xf>
    <xf numFmtId="9" fontId="79" fillId="0" borderId="53" xfId="62" applyFont="1" applyBorder="1" applyAlignment="1">
      <alignment horizontal="center" wrapText="1"/>
    </xf>
    <xf numFmtId="0" fontId="0" fillId="12" borderId="151" xfId="0" applyFill="1" applyBorder="1" applyAlignment="1" applyProtection="1">
      <alignment horizontal="left" vertical="top" wrapText="1"/>
      <protection locked="0"/>
    </xf>
    <xf numFmtId="0" fontId="0" fillId="12" borderId="0" xfId="0" applyFill="1" applyBorder="1" applyAlignment="1" applyProtection="1">
      <alignment horizontal="left" vertical="top" wrapText="1"/>
      <protection locked="0"/>
    </xf>
    <xf numFmtId="0" fontId="0" fillId="12" borderId="41" xfId="0" applyFill="1" applyBorder="1" applyAlignment="1" applyProtection="1">
      <alignment horizontal="left" vertical="top" wrapText="1"/>
      <protection locked="0"/>
    </xf>
    <xf numFmtId="0" fontId="0" fillId="12" borderId="152" xfId="0" applyFill="1" applyBorder="1" applyAlignment="1" applyProtection="1">
      <alignment horizontal="left" vertical="top" wrapText="1"/>
      <protection locked="0"/>
    </xf>
    <xf numFmtId="0" fontId="0" fillId="12" borderId="153" xfId="0" applyFill="1" applyBorder="1" applyAlignment="1" applyProtection="1">
      <alignment horizontal="left" vertical="top" wrapText="1"/>
      <protection locked="0"/>
    </xf>
    <xf numFmtId="0" fontId="0" fillId="12" borderId="44" xfId="0" applyFill="1" applyBorder="1" applyAlignment="1" applyProtection="1">
      <alignment horizontal="left" vertical="top" wrapText="1"/>
      <protection locked="0"/>
    </xf>
    <xf numFmtId="49" fontId="0" fillId="12" borderId="153" xfId="0" applyNumberFormat="1" applyFill="1" applyBorder="1" applyAlignment="1" applyProtection="1">
      <alignment horizontal="center"/>
      <protection locked="0"/>
    </xf>
    <xf numFmtId="49" fontId="0" fillId="12" borderId="44" xfId="0" applyNumberFormat="1" applyFill="1" applyBorder="1" applyAlignment="1" applyProtection="1">
      <alignment horizontal="center"/>
      <protection locked="0"/>
    </xf>
    <xf numFmtId="0" fontId="10"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dxfs count="20">
    <dxf>
      <font>
        <b/>
        <i val="0"/>
        <color rgb="FFFF0000"/>
      </font>
      <fill>
        <patternFill>
          <bgColor rgb="FFFFFF00"/>
        </patternFill>
      </fill>
      <border>
        <left/>
        <right/>
        <top/>
        <bottom/>
      </border>
    </dxf>
    <dxf>
      <font>
        <b/>
        <i val="0"/>
        <color rgb="FFFF0000"/>
      </font>
      <fill>
        <patternFill>
          <bgColor rgb="FFFFFF00"/>
        </patternFill>
      </fill>
      <border>
        <left/>
        <right/>
        <top/>
        <bottom/>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dxf>
    <dxf>
      <font>
        <b/>
        <i val="0"/>
        <color rgb="FFFF0000"/>
      </font>
    </dxf>
    <dxf>
      <font>
        <b/>
        <i val="0"/>
        <color rgb="FF00B050"/>
      </font>
    </dxf>
    <dxf>
      <font>
        <b/>
        <i val="0"/>
        <color rgb="FFFF0000"/>
      </font>
      <fill>
        <patternFill>
          <bgColor rgb="FFFFFF00"/>
        </patternFill>
      </fill>
      <border>
        <left/>
        <right/>
        <top/>
        <bottom/>
      </border>
    </dxf>
    <dxf>
      <font>
        <color rgb="FF9C0006"/>
      </font>
      <fill>
        <patternFill>
          <bgColor rgb="FFFFC7CE"/>
        </patternFill>
      </fill>
    </dxf>
    <dxf>
      <font>
        <color rgb="FF006100"/>
      </font>
      <fill>
        <patternFill>
          <bgColor rgb="FFC6EFCE"/>
        </patternFill>
      </fill>
    </dxf>
    <dxf>
      <font>
        <b/>
        <i val="0"/>
        <color rgb="FFFF0000"/>
      </font>
    </dxf>
    <dxf>
      <font>
        <b/>
        <i val="0"/>
        <color rgb="FF00B050"/>
      </font>
    </dxf>
    <dxf>
      <font>
        <b/>
        <i val="0"/>
        <color rgb="FFFF0000"/>
      </font>
      <fill>
        <patternFill>
          <bgColor rgb="FFFFFF00"/>
        </patternFill>
      </fill>
      <border>
        <left/>
        <right/>
        <top/>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00B050"/>
      </font>
      <border/>
    </dxf>
    <dxf>
      <font>
        <b/>
        <i val="0"/>
        <color rgb="FFFF0000"/>
      </font>
      <border/>
    </dxf>
    <dxf>
      <font>
        <color rgb="FF006100"/>
      </font>
      <fill>
        <patternFill>
          <bgColor rgb="FFC6EFCE"/>
        </patternFill>
      </fill>
      <border/>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sc.state.ny.us/agencies" TargetMode="External" /><Relationship Id="rId2" Type="http://schemas.openxmlformats.org/officeDocument/2006/relationships/hyperlink" Target="http://en.wikipedia.org/wiki/Computer_network" TargetMode="External" /><Relationship Id="rId3" Type="http://schemas.openxmlformats.org/officeDocument/2006/relationships/hyperlink" Target="http://en.wikipedia.org/wiki/Computer_network" TargetMode="External" /><Relationship Id="rId4" Type="http://schemas.openxmlformats.org/officeDocument/2006/relationships/hyperlink" Target="http://www.osc.state.ny.us/agencies/guide/MyWebHelp/Content/IV/5/C.htm" TargetMode="External" /><Relationship Id="rId5" Type="http://schemas.openxmlformats.org/officeDocument/2006/relationships/hyperlink" Target="http://www.osc.state.ny.us/agencies/guide/MyWebHelp/Content/IV/5/C.htm" TargetMode="External" /><Relationship Id="rId6" Type="http://schemas.openxmlformats.org/officeDocument/2006/relationships/hyperlink" Target="http://www.osc.state.ny.us/agencies/guide/MyWebHelp/Content/IV/4/B.htm" TargetMode="External" /><Relationship Id="rId7" Type="http://schemas.openxmlformats.org/officeDocument/2006/relationships/comments" Target="../comments3.xm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A69"/>
  <sheetViews>
    <sheetView tabSelected="1" zoomScale="90" zoomScaleNormal="90" zoomScalePageLayoutView="0" workbookViewId="0" topLeftCell="A1">
      <selection activeCell="F27" sqref="F27:H27"/>
    </sheetView>
  </sheetViews>
  <sheetFormatPr defaultColWidth="9.140625" defaultRowHeight="15"/>
  <cols>
    <col min="1" max="1" width="1.7109375" style="17" customWidth="1"/>
    <col min="2" max="2" width="19.140625" style="17" customWidth="1"/>
    <col min="3" max="3" width="11.57421875" style="9" customWidth="1"/>
    <col min="4" max="4" width="2.8515625" style="9" customWidth="1"/>
    <col min="5" max="5" width="18.57421875" style="14" customWidth="1"/>
    <col min="6" max="7" width="1.421875" style="14" customWidth="1"/>
    <col min="8" max="8" width="16.00390625" style="14" customWidth="1"/>
    <col min="9" max="9" width="16.7109375" style="14" customWidth="1"/>
    <col min="10" max="10" width="21.57421875" style="14" customWidth="1"/>
    <col min="11" max="11" width="1.421875" style="14" customWidth="1"/>
    <col min="12" max="12" width="1.28515625" style="14" customWidth="1"/>
    <col min="13" max="13" width="19.7109375" style="21" bestFit="1" customWidth="1"/>
    <col min="14" max="14" width="0.85546875" style="21" customWidth="1"/>
    <col min="15" max="15" width="19.7109375" style="21" hidden="1" customWidth="1"/>
    <col min="16" max="16" width="17.140625" style="16" customWidth="1"/>
    <col min="17" max="17" width="1.7109375" style="16" customWidth="1"/>
    <col min="18" max="18" width="16.57421875" style="16" customWidth="1"/>
    <col min="19" max="19" width="2.00390625" style="16" customWidth="1"/>
    <col min="20" max="20" width="13.7109375" style="14" customWidth="1"/>
    <col min="21" max="21" width="11.57421875" style="14" customWidth="1"/>
    <col min="22" max="22" width="13.7109375" style="15" customWidth="1"/>
    <col min="23" max="23" width="11.421875" style="12" bestFit="1" customWidth="1"/>
    <col min="24" max="24" width="14.28125" style="9" customWidth="1"/>
    <col min="25" max="16384" width="9.140625" style="9" customWidth="1"/>
  </cols>
  <sheetData>
    <row r="1" spans="1:23" s="65" customFormat="1" ht="23.25">
      <c r="A1" s="64"/>
      <c r="B1" s="64" t="s">
        <v>1130</v>
      </c>
      <c r="E1" s="66"/>
      <c r="F1" s="66"/>
      <c r="G1" s="66"/>
      <c r="H1" s="67"/>
      <c r="I1" s="68" t="s">
        <v>1131</v>
      </c>
      <c r="J1" s="66"/>
      <c r="K1" s="66"/>
      <c r="L1" s="66"/>
      <c r="M1" s="67"/>
      <c r="N1" s="67"/>
      <c r="O1" s="67"/>
      <c r="P1" s="68"/>
      <c r="Q1" s="68"/>
      <c r="R1" s="68"/>
      <c r="S1" s="68"/>
      <c r="T1" s="66"/>
      <c r="U1" s="66"/>
      <c r="V1" s="69"/>
      <c r="W1" s="70"/>
    </row>
    <row r="2" ht="10.5" customHeight="1"/>
    <row r="3" spans="2:18" ht="10.5" customHeight="1">
      <c r="B3" s="49"/>
      <c r="C3" s="50"/>
      <c r="D3" s="50"/>
      <c r="E3" s="51"/>
      <c r="F3" s="51"/>
      <c r="G3" s="51"/>
      <c r="H3" s="51"/>
      <c r="I3" s="51"/>
      <c r="J3" s="51"/>
      <c r="K3" s="51"/>
      <c r="L3" s="51"/>
      <c r="M3" s="52"/>
      <c r="N3" s="52"/>
      <c r="O3" s="52"/>
      <c r="P3" s="56"/>
      <c r="Q3" s="56"/>
      <c r="R3" s="56"/>
    </row>
    <row r="4" spans="1:19" ht="30.75" customHeight="1">
      <c r="A4" s="47"/>
      <c r="B4" s="116" t="s">
        <v>1132</v>
      </c>
      <c r="C4" s="306"/>
      <c r="D4" s="306"/>
      <c r="E4" s="306"/>
      <c r="F4" s="287" t="s">
        <v>1133</v>
      </c>
      <c r="G4" s="288"/>
      <c r="H4" s="289"/>
      <c r="I4" s="428"/>
      <c r="J4" s="429"/>
      <c r="K4" s="429"/>
      <c r="L4" s="430"/>
      <c r="M4" s="444" t="s">
        <v>1134</v>
      </c>
      <c r="N4" s="445"/>
      <c r="O4" s="109"/>
      <c r="P4" s="431"/>
      <c r="Q4" s="432"/>
      <c r="R4" s="433"/>
      <c r="S4" s="59"/>
    </row>
    <row r="5" spans="1:19" ht="30.75" customHeight="1">
      <c r="A5" s="47"/>
      <c r="B5" s="117" t="s">
        <v>1154</v>
      </c>
      <c r="C5" s="71"/>
      <c r="D5" s="71"/>
      <c r="E5" s="303"/>
      <c r="F5" s="304"/>
      <c r="G5" s="304"/>
      <c r="H5" s="304"/>
      <c r="I5" s="304"/>
      <c r="J5" s="304"/>
      <c r="K5" s="304"/>
      <c r="L5" s="305"/>
      <c r="M5" s="444" t="s">
        <v>1135</v>
      </c>
      <c r="N5" s="445"/>
      <c r="O5" s="109"/>
      <c r="P5" s="434"/>
      <c r="Q5" s="435"/>
      <c r="R5" s="436"/>
      <c r="S5" s="59"/>
    </row>
    <row r="6" spans="1:19" ht="30.75" customHeight="1">
      <c r="A6" s="47"/>
      <c r="B6" s="116" t="s">
        <v>1156</v>
      </c>
      <c r="C6" s="306"/>
      <c r="D6" s="306"/>
      <c r="E6" s="306"/>
      <c r="F6" s="306"/>
      <c r="G6" s="307"/>
      <c r="H6" s="118" t="s">
        <v>1136</v>
      </c>
      <c r="I6" s="134"/>
      <c r="J6" s="119" t="s">
        <v>1155</v>
      </c>
      <c r="K6" s="333"/>
      <c r="L6" s="333"/>
      <c r="M6" s="333"/>
      <c r="N6" s="333"/>
      <c r="O6" s="333"/>
      <c r="P6" s="333"/>
      <c r="Q6" s="333"/>
      <c r="R6" s="334"/>
      <c r="S6" s="59"/>
    </row>
    <row r="7" spans="10:18" ht="15">
      <c r="J7" s="53"/>
      <c r="K7" s="53"/>
      <c r="L7" s="53"/>
      <c r="M7" s="54"/>
      <c r="N7" s="54"/>
      <c r="O7" s="54"/>
      <c r="P7" s="46"/>
      <c r="Q7" s="95"/>
      <c r="R7" s="46"/>
    </row>
    <row r="8" spans="2:18" ht="15">
      <c r="B8" s="115" t="s">
        <v>1137</v>
      </c>
      <c r="C8" s="50"/>
      <c r="D8" s="50"/>
      <c r="E8" s="51"/>
      <c r="F8" s="51"/>
      <c r="G8" s="51"/>
      <c r="H8" s="51"/>
      <c r="I8" s="51"/>
      <c r="J8" s="51"/>
      <c r="K8" s="51"/>
      <c r="L8" s="51"/>
      <c r="M8" s="52"/>
      <c r="N8" s="52"/>
      <c r="O8" s="52"/>
      <c r="P8" s="56"/>
      <c r="Q8" s="56"/>
      <c r="R8" s="56"/>
    </row>
    <row r="9" spans="1:19" ht="103.5" customHeight="1">
      <c r="A9" s="47"/>
      <c r="B9" s="346" t="s">
        <v>1175</v>
      </c>
      <c r="C9" s="347"/>
      <c r="D9" s="347"/>
      <c r="E9" s="347"/>
      <c r="F9" s="347"/>
      <c r="G9" s="347"/>
      <c r="H9" s="347"/>
      <c r="I9" s="347"/>
      <c r="J9" s="347"/>
      <c r="K9" s="347"/>
      <c r="L9" s="347"/>
      <c r="M9" s="347"/>
      <c r="N9" s="347"/>
      <c r="O9" s="347"/>
      <c r="P9" s="347"/>
      <c r="Q9" s="347"/>
      <c r="R9" s="348"/>
      <c r="S9" s="59"/>
    </row>
    <row r="10" spans="2:18" ht="7.5" customHeight="1">
      <c r="B10" s="22"/>
      <c r="C10" s="23"/>
      <c r="D10" s="23"/>
      <c r="E10" s="74"/>
      <c r="F10" s="53"/>
      <c r="G10" s="53"/>
      <c r="H10" s="53"/>
      <c r="I10" s="53"/>
      <c r="J10" s="53"/>
      <c r="K10" s="53"/>
      <c r="L10" s="53"/>
      <c r="M10" s="54"/>
      <c r="N10" s="54"/>
      <c r="O10" s="54"/>
      <c r="P10" s="46"/>
      <c r="Q10" s="95"/>
      <c r="R10" s="46"/>
    </row>
    <row r="11" spans="2:16" ht="21.75" thickBot="1">
      <c r="B11" s="120" t="s">
        <v>1157</v>
      </c>
      <c r="C11" s="458"/>
      <c r="D11" s="459"/>
      <c r="E11" s="460"/>
      <c r="P11" s="133" t="str">
        <f>"MS"&amp;LEFT(P5,2)&amp;RIGHT(P5,2)&amp;RIGHT(P4,2)</f>
        <v>MS</v>
      </c>
    </row>
    <row r="12" spans="2:5" ht="9" customHeight="1">
      <c r="B12" s="14"/>
      <c r="C12" s="14"/>
      <c r="D12" s="14"/>
      <c r="E12" s="53"/>
    </row>
    <row r="13" spans="2:18" ht="15">
      <c r="B13" s="122" t="s">
        <v>1138</v>
      </c>
      <c r="C13" s="123"/>
      <c r="D13" s="123"/>
      <c r="E13" s="124"/>
      <c r="F13" s="51"/>
      <c r="G13" s="51"/>
      <c r="H13" s="50"/>
      <c r="I13" s="50"/>
      <c r="J13" s="50"/>
      <c r="K13" s="50"/>
      <c r="L13" s="50"/>
      <c r="M13" s="50"/>
      <c r="N13" s="50"/>
      <c r="O13" s="50"/>
      <c r="P13" s="50"/>
      <c r="Q13" s="50"/>
      <c r="R13" s="56"/>
    </row>
    <row r="14" spans="1:20" ht="42" customHeight="1">
      <c r="A14" s="47"/>
      <c r="B14" s="461" t="s">
        <v>1194</v>
      </c>
      <c r="C14" s="462"/>
      <c r="D14" s="462"/>
      <c r="E14" s="463"/>
      <c r="F14" s="464" t="s">
        <v>1139</v>
      </c>
      <c r="G14" s="464"/>
      <c r="H14" s="464"/>
      <c r="I14" s="127" t="s">
        <v>1140</v>
      </c>
      <c r="J14" s="314" t="s">
        <v>1141</v>
      </c>
      <c r="K14" s="315"/>
      <c r="L14" s="316"/>
      <c r="M14" s="317" t="s">
        <v>1166</v>
      </c>
      <c r="N14" s="318"/>
      <c r="O14" s="128"/>
      <c r="P14" s="440" t="s">
        <v>1142</v>
      </c>
      <c r="Q14" s="440"/>
      <c r="R14" s="440"/>
      <c r="S14" s="100"/>
      <c r="T14" s="48"/>
    </row>
    <row r="15" spans="1:20" ht="15">
      <c r="A15" s="47"/>
      <c r="B15" s="465"/>
      <c r="C15" s="466"/>
      <c r="D15" s="466"/>
      <c r="E15" s="467"/>
      <c r="F15" s="471"/>
      <c r="G15" s="471"/>
      <c r="H15" s="472"/>
      <c r="I15" s="135"/>
      <c r="J15" s="437">
        <v>17</v>
      </c>
      <c r="K15" s="438"/>
      <c r="L15" s="439"/>
      <c r="M15" s="446">
        <f>I15*J15</f>
        <v>0</v>
      </c>
      <c r="N15" s="447"/>
      <c r="O15" s="132"/>
      <c r="P15" s="441">
        <f>M15</f>
        <v>0</v>
      </c>
      <c r="Q15" s="442"/>
      <c r="R15" s="443"/>
      <c r="S15" s="100"/>
      <c r="T15" s="48"/>
    </row>
    <row r="16" spans="1:20" ht="15">
      <c r="A16" s="47"/>
      <c r="B16" s="465"/>
      <c r="C16" s="466"/>
      <c r="D16" s="466"/>
      <c r="E16" s="467"/>
      <c r="F16" s="285"/>
      <c r="G16" s="285"/>
      <c r="H16" s="286"/>
      <c r="I16" s="136"/>
      <c r="J16" s="339"/>
      <c r="K16" s="340"/>
      <c r="L16" s="340"/>
      <c r="M16" s="448">
        <f aca="true" t="shared" si="0" ref="M16:M33">I16*J16</f>
        <v>0</v>
      </c>
      <c r="N16" s="449"/>
      <c r="O16" s="121"/>
      <c r="P16" s="328">
        <f>M16</f>
        <v>0</v>
      </c>
      <c r="Q16" s="329"/>
      <c r="R16" s="330"/>
      <c r="S16" s="100"/>
      <c r="T16" s="48"/>
    </row>
    <row r="17" spans="1:20" ht="15">
      <c r="A17" s="47"/>
      <c r="B17" s="465"/>
      <c r="C17" s="466"/>
      <c r="D17" s="466"/>
      <c r="E17" s="467"/>
      <c r="F17" s="285"/>
      <c r="G17" s="285"/>
      <c r="H17" s="286"/>
      <c r="I17" s="136"/>
      <c r="J17" s="339"/>
      <c r="K17" s="340"/>
      <c r="L17" s="341"/>
      <c r="M17" s="272">
        <f t="shared" si="0"/>
        <v>0</v>
      </c>
      <c r="N17" s="273"/>
      <c r="O17" s="177">
        <f>M17</f>
        <v>0</v>
      </c>
      <c r="P17" s="277">
        <f aca="true" t="shared" si="1" ref="P17:P33">M17</f>
        <v>0</v>
      </c>
      <c r="Q17" s="278"/>
      <c r="R17" s="279"/>
      <c r="S17" s="100"/>
      <c r="T17" s="48"/>
    </row>
    <row r="18" spans="1:20" ht="15">
      <c r="A18" s="47"/>
      <c r="B18" s="465"/>
      <c r="C18" s="466"/>
      <c r="D18" s="466"/>
      <c r="E18" s="467"/>
      <c r="F18" s="285"/>
      <c r="G18" s="285"/>
      <c r="H18" s="286"/>
      <c r="I18" s="136"/>
      <c r="J18" s="339"/>
      <c r="K18" s="340"/>
      <c r="L18" s="341"/>
      <c r="M18" s="272">
        <f t="shared" si="0"/>
        <v>0</v>
      </c>
      <c r="N18" s="273"/>
      <c r="O18" s="177">
        <f aca="true" t="shared" si="2" ref="O18:O31">M18</f>
        <v>0</v>
      </c>
      <c r="P18" s="277">
        <f t="shared" si="1"/>
        <v>0</v>
      </c>
      <c r="Q18" s="278"/>
      <c r="R18" s="279"/>
      <c r="S18" s="100"/>
      <c r="T18" s="48"/>
    </row>
    <row r="19" spans="1:20" ht="15">
      <c r="A19" s="47"/>
      <c r="B19" s="465"/>
      <c r="C19" s="466"/>
      <c r="D19" s="466"/>
      <c r="E19" s="467"/>
      <c r="F19" s="285"/>
      <c r="G19" s="285"/>
      <c r="H19" s="286"/>
      <c r="I19" s="136"/>
      <c r="J19" s="339"/>
      <c r="K19" s="340"/>
      <c r="L19" s="341"/>
      <c r="M19" s="272">
        <f t="shared" si="0"/>
        <v>0</v>
      </c>
      <c r="N19" s="273"/>
      <c r="O19" s="177">
        <f t="shared" si="2"/>
        <v>0</v>
      </c>
      <c r="P19" s="277">
        <f t="shared" si="1"/>
        <v>0</v>
      </c>
      <c r="Q19" s="278"/>
      <c r="R19" s="279"/>
      <c r="S19" s="100"/>
      <c r="T19" s="48"/>
    </row>
    <row r="20" spans="1:20" ht="15">
      <c r="A20" s="47"/>
      <c r="B20" s="465"/>
      <c r="C20" s="466"/>
      <c r="D20" s="466"/>
      <c r="E20" s="467"/>
      <c r="F20" s="285"/>
      <c r="G20" s="285"/>
      <c r="H20" s="286"/>
      <c r="I20" s="136"/>
      <c r="J20" s="339"/>
      <c r="K20" s="340"/>
      <c r="L20" s="341"/>
      <c r="M20" s="272">
        <f t="shared" si="0"/>
        <v>0</v>
      </c>
      <c r="N20" s="273"/>
      <c r="O20" s="177">
        <f t="shared" si="2"/>
        <v>0</v>
      </c>
      <c r="P20" s="277">
        <f t="shared" si="1"/>
        <v>0</v>
      </c>
      <c r="Q20" s="278"/>
      <c r="R20" s="279"/>
      <c r="S20" s="100"/>
      <c r="T20" s="48"/>
    </row>
    <row r="21" spans="1:20" ht="15">
      <c r="A21" s="47"/>
      <c r="B21" s="465"/>
      <c r="C21" s="466"/>
      <c r="D21" s="466"/>
      <c r="E21" s="467"/>
      <c r="F21" s="285"/>
      <c r="G21" s="285"/>
      <c r="H21" s="286"/>
      <c r="I21" s="136"/>
      <c r="J21" s="339"/>
      <c r="K21" s="340"/>
      <c r="L21" s="341"/>
      <c r="M21" s="272">
        <f t="shared" si="0"/>
        <v>0</v>
      </c>
      <c r="N21" s="273"/>
      <c r="O21" s="177">
        <f t="shared" si="2"/>
        <v>0</v>
      </c>
      <c r="P21" s="277">
        <f t="shared" si="1"/>
        <v>0</v>
      </c>
      <c r="Q21" s="278"/>
      <c r="R21" s="279"/>
      <c r="S21" s="100"/>
      <c r="T21" s="48"/>
    </row>
    <row r="22" spans="1:20" ht="15">
      <c r="A22" s="47"/>
      <c r="B22" s="465"/>
      <c r="C22" s="466"/>
      <c r="D22" s="466"/>
      <c r="E22" s="467"/>
      <c r="F22" s="285"/>
      <c r="G22" s="285"/>
      <c r="H22" s="286"/>
      <c r="I22" s="136"/>
      <c r="J22" s="339"/>
      <c r="K22" s="340"/>
      <c r="L22" s="341"/>
      <c r="M22" s="272">
        <f t="shared" si="0"/>
        <v>0</v>
      </c>
      <c r="N22" s="273"/>
      <c r="O22" s="177">
        <f t="shared" si="2"/>
        <v>0</v>
      </c>
      <c r="P22" s="277">
        <f t="shared" si="1"/>
        <v>0</v>
      </c>
      <c r="Q22" s="278"/>
      <c r="R22" s="279"/>
      <c r="S22" s="100"/>
      <c r="T22" s="48"/>
    </row>
    <row r="23" spans="1:20" ht="15">
      <c r="A23" s="47"/>
      <c r="B23" s="465"/>
      <c r="C23" s="466"/>
      <c r="D23" s="466"/>
      <c r="E23" s="467"/>
      <c r="F23" s="285"/>
      <c r="G23" s="285"/>
      <c r="H23" s="286"/>
      <c r="I23" s="136"/>
      <c r="J23" s="339"/>
      <c r="K23" s="340"/>
      <c r="L23" s="341"/>
      <c r="M23" s="272">
        <f t="shared" si="0"/>
        <v>0</v>
      </c>
      <c r="N23" s="273"/>
      <c r="O23" s="177">
        <f t="shared" si="2"/>
        <v>0</v>
      </c>
      <c r="P23" s="277">
        <f t="shared" si="1"/>
        <v>0</v>
      </c>
      <c r="Q23" s="278"/>
      <c r="R23" s="279"/>
      <c r="S23" s="100"/>
      <c r="T23" s="48"/>
    </row>
    <row r="24" spans="1:20" ht="15">
      <c r="A24" s="47"/>
      <c r="B24" s="465"/>
      <c r="C24" s="466"/>
      <c r="D24" s="466"/>
      <c r="E24" s="467"/>
      <c r="F24" s="285"/>
      <c r="G24" s="285"/>
      <c r="H24" s="286"/>
      <c r="I24" s="136"/>
      <c r="J24" s="339"/>
      <c r="K24" s="340"/>
      <c r="L24" s="341"/>
      <c r="M24" s="272">
        <f t="shared" si="0"/>
        <v>0</v>
      </c>
      <c r="N24" s="273"/>
      <c r="O24" s="177">
        <f t="shared" si="2"/>
        <v>0</v>
      </c>
      <c r="P24" s="277">
        <f t="shared" si="1"/>
        <v>0</v>
      </c>
      <c r="Q24" s="278"/>
      <c r="R24" s="279"/>
      <c r="S24" s="100"/>
      <c r="T24" s="48"/>
    </row>
    <row r="25" spans="1:20" ht="15">
      <c r="A25" s="47"/>
      <c r="B25" s="465"/>
      <c r="C25" s="466"/>
      <c r="D25" s="466"/>
      <c r="E25" s="467"/>
      <c r="F25" s="285"/>
      <c r="G25" s="285"/>
      <c r="H25" s="286"/>
      <c r="I25" s="136"/>
      <c r="J25" s="339"/>
      <c r="K25" s="340"/>
      <c r="L25" s="341"/>
      <c r="M25" s="272">
        <f t="shared" si="0"/>
        <v>0</v>
      </c>
      <c r="N25" s="273"/>
      <c r="O25" s="177">
        <f t="shared" si="2"/>
        <v>0</v>
      </c>
      <c r="P25" s="277">
        <f t="shared" si="1"/>
        <v>0</v>
      </c>
      <c r="Q25" s="278"/>
      <c r="R25" s="279"/>
      <c r="S25" s="100"/>
      <c r="T25" s="48"/>
    </row>
    <row r="26" spans="1:20" ht="15">
      <c r="A26" s="47"/>
      <c r="B26" s="465"/>
      <c r="C26" s="466"/>
      <c r="D26" s="466"/>
      <c r="E26" s="467"/>
      <c r="F26" s="285"/>
      <c r="G26" s="285"/>
      <c r="H26" s="286"/>
      <c r="I26" s="136"/>
      <c r="J26" s="339"/>
      <c r="K26" s="340"/>
      <c r="L26" s="341"/>
      <c r="M26" s="272">
        <f t="shared" si="0"/>
        <v>0</v>
      </c>
      <c r="N26" s="273"/>
      <c r="O26" s="177">
        <f t="shared" si="2"/>
        <v>0</v>
      </c>
      <c r="P26" s="277">
        <f t="shared" si="1"/>
        <v>0</v>
      </c>
      <c r="Q26" s="278"/>
      <c r="R26" s="279"/>
      <c r="S26" s="100"/>
      <c r="T26" s="48"/>
    </row>
    <row r="27" spans="1:20" ht="15">
      <c r="A27" s="47"/>
      <c r="B27" s="465"/>
      <c r="C27" s="466"/>
      <c r="D27" s="466"/>
      <c r="E27" s="467"/>
      <c r="F27" s="285"/>
      <c r="G27" s="285"/>
      <c r="H27" s="286"/>
      <c r="I27" s="136"/>
      <c r="J27" s="339"/>
      <c r="K27" s="340"/>
      <c r="L27" s="341"/>
      <c r="M27" s="272">
        <f t="shared" si="0"/>
        <v>0</v>
      </c>
      <c r="N27" s="273"/>
      <c r="O27" s="177">
        <f t="shared" si="2"/>
        <v>0</v>
      </c>
      <c r="P27" s="277">
        <f t="shared" si="1"/>
        <v>0</v>
      </c>
      <c r="Q27" s="278"/>
      <c r="R27" s="279"/>
      <c r="S27" s="100"/>
      <c r="T27" s="48"/>
    </row>
    <row r="28" spans="1:20" ht="15">
      <c r="A28" s="47"/>
      <c r="B28" s="465"/>
      <c r="C28" s="466"/>
      <c r="D28" s="466"/>
      <c r="E28" s="467"/>
      <c r="F28" s="285"/>
      <c r="G28" s="285"/>
      <c r="H28" s="286"/>
      <c r="I28" s="136"/>
      <c r="J28" s="339"/>
      <c r="K28" s="340"/>
      <c r="L28" s="341"/>
      <c r="M28" s="272">
        <f t="shared" si="0"/>
        <v>0</v>
      </c>
      <c r="N28" s="273"/>
      <c r="O28" s="177">
        <f t="shared" si="2"/>
        <v>0</v>
      </c>
      <c r="P28" s="277">
        <f t="shared" si="1"/>
        <v>0</v>
      </c>
      <c r="Q28" s="278"/>
      <c r="R28" s="279"/>
      <c r="S28" s="100"/>
      <c r="T28" s="48"/>
    </row>
    <row r="29" spans="1:20" ht="15">
      <c r="A29" s="47"/>
      <c r="B29" s="465"/>
      <c r="C29" s="466"/>
      <c r="D29" s="466"/>
      <c r="E29" s="467"/>
      <c r="F29" s="285"/>
      <c r="G29" s="285"/>
      <c r="H29" s="286"/>
      <c r="I29" s="136"/>
      <c r="J29" s="339"/>
      <c r="K29" s="340"/>
      <c r="L29" s="341"/>
      <c r="M29" s="272">
        <f t="shared" si="0"/>
        <v>0</v>
      </c>
      <c r="N29" s="273"/>
      <c r="O29" s="177">
        <f t="shared" si="2"/>
        <v>0</v>
      </c>
      <c r="P29" s="277">
        <f t="shared" si="1"/>
        <v>0</v>
      </c>
      <c r="Q29" s="278"/>
      <c r="R29" s="279"/>
      <c r="S29" s="100"/>
      <c r="T29" s="48"/>
    </row>
    <row r="30" spans="1:20" ht="15">
      <c r="A30" s="47"/>
      <c r="B30" s="465"/>
      <c r="C30" s="466"/>
      <c r="D30" s="466"/>
      <c r="E30" s="467"/>
      <c r="F30" s="285"/>
      <c r="G30" s="285"/>
      <c r="H30" s="286"/>
      <c r="I30" s="136"/>
      <c r="J30" s="339"/>
      <c r="K30" s="340"/>
      <c r="L30" s="341"/>
      <c r="M30" s="272">
        <f t="shared" si="0"/>
        <v>0</v>
      </c>
      <c r="N30" s="273"/>
      <c r="O30" s="177">
        <f t="shared" si="2"/>
        <v>0</v>
      </c>
      <c r="P30" s="277">
        <f t="shared" si="1"/>
        <v>0</v>
      </c>
      <c r="Q30" s="278"/>
      <c r="R30" s="279"/>
      <c r="S30" s="100"/>
      <c r="T30" s="48"/>
    </row>
    <row r="31" spans="1:20" ht="15">
      <c r="A31" s="47"/>
      <c r="B31" s="465"/>
      <c r="C31" s="466"/>
      <c r="D31" s="466"/>
      <c r="E31" s="467"/>
      <c r="F31" s="285"/>
      <c r="G31" s="285"/>
      <c r="H31" s="286"/>
      <c r="I31" s="136"/>
      <c r="J31" s="339"/>
      <c r="K31" s="340"/>
      <c r="L31" s="341"/>
      <c r="M31" s="272">
        <f t="shared" si="0"/>
        <v>0</v>
      </c>
      <c r="N31" s="273"/>
      <c r="O31" s="177">
        <f t="shared" si="2"/>
        <v>0</v>
      </c>
      <c r="P31" s="277">
        <f t="shared" si="1"/>
        <v>0</v>
      </c>
      <c r="Q31" s="278"/>
      <c r="R31" s="279"/>
      <c r="S31" s="100"/>
      <c r="T31" s="48"/>
    </row>
    <row r="32" spans="1:20" ht="15">
      <c r="A32" s="47"/>
      <c r="B32" s="465"/>
      <c r="C32" s="466"/>
      <c r="D32" s="466"/>
      <c r="E32" s="467"/>
      <c r="F32" s="285"/>
      <c r="G32" s="285"/>
      <c r="H32" s="286"/>
      <c r="I32" s="136"/>
      <c r="J32" s="339"/>
      <c r="K32" s="340"/>
      <c r="L32" s="341"/>
      <c r="M32" s="272">
        <f t="shared" si="0"/>
        <v>0</v>
      </c>
      <c r="N32" s="273"/>
      <c r="O32" s="177">
        <f>M32</f>
        <v>0</v>
      </c>
      <c r="P32" s="277">
        <f t="shared" si="1"/>
        <v>0</v>
      </c>
      <c r="Q32" s="278"/>
      <c r="R32" s="279"/>
      <c r="S32" s="100"/>
      <c r="T32" s="48"/>
    </row>
    <row r="33" spans="1:20" ht="15.75" thickBot="1">
      <c r="A33" s="47"/>
      <c r="B33" s="468"/>
      <c r="C33" s="469"/>
      <c r="D33" s="469"/>
      <c r="E33" s="470"/>
      <c r="F33" s="285"/>
      <c r="G33" s="285"/>
      <c r="H33" s="286"/>
      <c r="I33" s="136"/>
      <c r="J33" s="339"/>
      <c r="K33" s="340"/>
      <c r="L33" s="341"/>
      <c r="M33" s="272">
        <f t="shared" si="0"/>
        <v>0</v>
      </c>
      <c r="N33" s="273"/>
      <c r="O33" s="178">
        <f>M33</f>
        <v>0</v>
      </c>
      <c r="P33" s="280">
        <f t="shared" si="1"/>
        <v>0</v>
      </c>
      <c r="Q33" s="281"/>
      <c r="R33" s="282"/>
      <c r="S33" s="100"/>
      <c r="T33" s="48"/>
    </row>
    <row r="34" spans="1:20" ht="22.5" customHeight="1" thickBot="1">
      <c r="A34" s="49"/>
      <c r="B34" s="53"/>
      <c r="C34" s="53"/>
      <c r="D34" s="53"/>
      <c r="E34" s="53"/>
      <c r="F34" s="53"/>
      <c r="G34" s="53"/>
      <c r="H34" s="53"/>
      <c r="I34" s="55"/>
      <c r="J34" s="55"/>
      <c r="K34" s="55"/>
      <c r="L34" s="55"/>
      <c r="M34" s="290" t="s">
        <v>1167</v>
      </c>
      <c r="N34" s="291"/>
      <c r="O34" s="110"/>
      <c r="P34" s="422">
        <f>SUM(P15:P33)</f>
        <v>0</v>
      </c>
      <c r="Q34" s="423"/>
      <c r="R34" s="424"/>
      <c r="S34" s="100"/>
      <c r="T34" s="48"/>
    </row>
    <row r="35" spans="1:20" ht="15">
      <c r="A35" s="49"/>
      <c r="B35" s="62"/>
      <c r="C35" s="63"/>
      <c r="D35" s="63"/>
      <c r="E35" s="74"/>
      <c r="F35" s="74"/>
      <c r="G35" s="74"/>
      <c r="H35" s="74"/>
      <c r="I35" s="55"/>
      <c r="J35" s="55"/>
      <c r="K35" s="55"/>
      <c r="L35" s="55"/>
      <c r="M35" s="74"/>
      <c r="N35" s="74"/>
      <c r="O35" s="74"/>
      <c r="P35" s="74"/>
      <c r="Q35" s="74"/>
      <c r="R35" s="95"/>
      <c r="S35" s="102"/>
      <c r="T35" s="48"/>
    </row>
    <row r="36" spans="1:20" ht="15">
      <c r="A36" s="453" t="s">
        <v>1158</v>
      </c>
      <c r="B36" s="454"/>
      <c r="C36" s="454"/>
      <c r="D36" s="454"/>
      <c r="E36" s="454"/>
      <c r="F36" s="455"/>
      <c r="G36" s="283" t="s">
        <v>1160</v>
      </c>
      <c r="H36" s="284"/>
      <c r="I36" s="284"/>
      <c r="J36" s="284"/>
      <c r="K36" s="284"/>
      <c r="L36" s="425" t="s">
        <v>1165</v>
      </c>
      <c r="M36" s="426"/>
      <c r="N36" s="426"/>
      <c r="O36" s="426"/>
      <c r="P36" s="426"/>
      <c r="Q36" s="426"/>
      <c r="R36" s="426"/>
      <c r="S36" s="427"/>
      <c r="T36" s="48"/>
    </row>
    <row r="37" spans="1:20" ht="6" customHeight="1">
      <c r="A37" s="83"/>
      <c r="B37" s="88"/>
      <c r="C37" s="88"/>
      <c r="D37" s="88"/>
      <c r="E37" s="88"/>
      <c r="F37" s="84"/>
      <c r="G37" s="90"/>
      <c r="H37" s="48"/>
      <c r="I37" s="51"/>
      <c r="J37" s="74"/>
      <c r="K37" s="55"/>
      <c r="L37" s="103"/>
      <c r="M37" s="96"/>
      <c r="N37" s="96"/>
      <c r="O37" s="96"/>
      <c r="P37" s="96"/>
      <c r="Q37" s="96"/>
      <c r="R37" s="97"/>
      <c r="S37" s="104"/>
      <c r="T37" s="48"/>
    </row>
    <row r="38" spans="1:20" ht="21.75" customHeight="1">
      <c r="A38" s="87"/>
      <c r="B38" s="308"/>
      <c r="C38" s="309"/>
      <c r="E38" s="312"/>
      <c r="F38" s="84"/>
      <c r="G38" s="90"/>
      <c r="H38" s="48" t="s">
        <v>1161</v>
      </c>
      <c r="I38" s="399"/>
      <c r="J38" s="400"/>
      <c r="K38" s="55"/>
      <c r="L38" s="103"/>
      <c r="M38" s="96"/>
      <c r="N38" s="96"/>
      <c r="O38" s="96"/>
      <c r="P38" s="97"/>
      <c r="Q38" s="96"/>
      <c r="R38" s="97"/>
      <c r="S38" s="104"/>
      <c r="T38" s="48"/>
    </row>
    <row r="39" spans="1:20" ht="11.25" customHeight="1">
      <c r="A39" s="85"/>
      <c r="B39" s="310"/>
      <c r="C39" s="311"/>
      <c r="D39" s="23"/>
      <c r="E39" s="313"/>
      <c r="F39" s="77"/>
      <c r="G39" s="91"/>
      <c r="H39" s="48"/>
      <c r="I39" s="86"/>
      <c r="J39" s="53"/>
      <c r="K39" s="55"/>
      <c r="L39" s="103"/>
      <c r="M39" s="96"/>
      <c r="N39" s="96"/>
      <c r="O39" s="96"/>
      <c r="P39" s="97"/>
      <c r="Q39" s="96"/>
      <c r="R39" s="97"/>
      <c r="S39" s="104"/>
      <c r="T39" s="48"/>
    </row>
    <row r="40" spans="1:20" ht="21" customHeight="1">
      <c r="A40" s="76"/>
      <c r="B40" s="22" t="s">
        <v>1159</v>
      </c>
      <c r="C40" s="23"/>
      <c r="E40" s="53" t="s">
        <v>1157</v>
      </c>
      <c r="F40" s="77"/>
      <c r="G40" s="91"/>
      <c r="H40" s="17" t="s">
        <v>1162</v>
      </c>
      <c r="I40" s="17"/>
      <c r="J40" s="137"/>
      <c r="K40" s="55"/>
      <c r="L40" s="103"/>
      <c r="M40" s="325"/>
      <c r="N40" s="326"/>
      <c r="O40" s="326"/>
      <c r="P40" s="326"/>
      <c r="Q40" s="326"/>
      <c r="R40" s="327"/>
      <c r="S40" s="104"/>
      <c r="T40" s="48"/>
    </row>
    <row r="41" spans="1:20" ht="4.5" customHeight="1">
      <c r="A41" s="76"/>
      <c r="B41" s="9"/>
      <c r="F41" s="77"/>
      <c r="G41" s="91"/>
      <c r="H41" s="47"/>
      <c r="I41" s="9"/>
      <c r="J41" s="75"/>
      <c r="K41" s="55"/>
      <c r="L41" s="103"/>
      <c r="M41" s="98"/>
      <c r="N41" s="98"/>
      <c r="O41" s="98"/>
      <c r="P41" s="99"/>
      <c r="Q41" s="98"/>
      <c r="R41" s="99"/>
      <c r="S41" s="104"/>
      <c r="T41" s="48"/>
    </row>
    <row r="42" spans="1:20" ht="21" customHeight="1">
      <c r="A42" s="76"/>
      <c r="B42" s="450" t="s">
        <v>1173</v>
      </c>
      <c r="C42" s="451"/>
      <c r="D42" s="451"/>
      <c r="E42" s="452"/>
      <c r="F42" s="77"/>
      <c r="G42" s="91"/>
      <c r="H42" s="456" t="s">
        <v>1164</v>
      </c>
      <c r="I42" s="457"/>
      <c r="J42" s="138"/>
      <c r="K42" s="55"/>
      <c r="L42" s="103"/>
      <c r="M42" s="96"/>
      <c r="N42" s="96"/>
      <c r="O42" s="96"/>
      <c r="P42" s="97"/>
      <c r="Q42" s="96"/>
      <c r="R42" s="97"/>
      <c r="S42" s="104"/>
      <c r="T42" s="48"/>
    </row>
    <row r="43" spans="1:20" ht="15">
      <c r="A43" s="78"/>
      <c r="B43" s="79"/>
      <c r="C43" s="80"/>
      <c r="D43" s="72"/>
      <c r="E43" s="81"/>
      <c r="F43" s="82"/>
      <c r="G43" s="92"/>
      <c r="H43" s="73" t="s">
        <v>1163</v>
      </c>
      <c r="I43" s="93"/>
      <c r="J43" s="80"/>
      <c r="K43" s="101"/>
      <c r="L43" s="105"/>
      <c r="M43" s="106"/>
      <c r="N43" s="106"/>
      <c r="O43" s="106"/>
      <c r="P43" s="107"/>
      <c r="Q43" s="106"/>
      <c r="R43" s="107"/>
      <c r="S43" s="108"/>
      <c r="T43" s="48"/>
    </row>
    <row r="44" spans="1:21" ht="15.75" thickBot="1">
      <c r="A44" s="62"/>
      <c r="B44" s="62"/>
      <c r="C44" s="63"/>
      <c r="D44" s="63"/>
      <c r="E44" s="74"/>
      <c r="F44" s="74"/>
      <c r="G44" s="89"/>
      <c r="H44" s="74"/>
      <c r="I44" s="74"/>
      <c r="J44" s="74"/>
      <c r="K44" s="74"/>
      <c r="L44" s="94"/>
      <c r="M44" s="129"/>
      <c r="N44" s="129"/>
      <c r="O44" s="129"/>
      <c r="P44" s="95"/>
      <c r="Q44" s="95"/>
      <c r="R44" s="95"/>
      <c r="S44" s="95"/>
      <c r="T44" s="51"/>
      <c r="U44" s="51"/>
    </row>
    <row r="45" spans="1:22" s="10" customFormat="1" ht="16.5" thickBot="1" thickTop="1">
      <c r="A45" s="319" t="s">
        <v>1143</v>
      </c>
      <c r="B45" s="320"/>
      <c r="C45" s="321"/>
      <c r="D45" s="321"/>
      <c r="E45" s="321"/>
      <c r="F45" s="321"/>
      <c r="G45" s="321"/>
      <c r="H45" s="321"/>
      <c r="I45" s="321"/>
      <c r="J45" s="321"/>
      <c r="K45" s="321"/>
      <c r="L45" s="320"/>
      <c r="M45" s="320"/>
      <c r="N45" s="320"/>
      <c r="O45" s="320"/>
      <c r="P45" s="321"/>
      <c r="Q45" s="321"/>
      <c r="R45" s="321"/>
      <c r="S45" s="321"/>
      <c r="T45" s="321"/>
      <c r="U45" s="322"/>
      <c r="V45" s="58"/>
    </row>
    <row r="46" spans="1:23" ht="16.5" customHeight="1" thickBot="1" thickTop="1">
      <c r="A46" s="323" t="s">
        <v>1172</v>
      </c>
      <c r="B46" s="323"/>
      <c r="C46" s="298" t="s">
        <v>1147</v>
      </c>
      <c r="D46" s="299"/>
      <c r="E46" s="299"/>
      <c r="F46" s="299"/>
      <c r="G46" s="299"/>
      <c r="H46" s="299"/>
      <c r="I46" s="299"/>
      <c r="J46" s="299"/>
      <c r="K46" s="300"/>
      <c r="L46" s="130"/>
      <c r="M46" s="301" t="s">
        <v>1149</v>
      </c>
      <c r="N46" s="173"/>
      <c r="O46" s="131"/>
      <c r="P46" s="417" t="s">
        <v>1148</v>
      </c>
      <c r="Q46" s="418"/>
      <c r="R46" s="418"/>
      <c r="S46" s="418"/>
      <c r="T46" s="418"/>
      <c r="U46" s="419"/>
      <c r="V46" s="17"/>
      <c r="W46" s="9"/>
    </row>
    <row r="47" spans="1:24" ht="81.75" customHeight="1" thickBot="1">
      <c r="A47" s="324"/>
      <c r="B47" s="324"/>
      <c r="C47" s="276" t="s">
        <v>1151</v>
      </c>
      <c r="D47" s="275"/>
      <c r="E47" s="276" t="s">
        <v>1152</v>
      </c>
      <c r="F47" s="274"/>
      <c r="G47" s="275"/>
      <c r="H47" s="125" t="s">
        <v>1201</v>
      </c>
      <c r="I47" s="125" t="s">
        <v>1150</v>
      </c>
      <c r="J47" s="292" t="s">
        <v>1153</v>
      </c>
      <c r="K47" s="293"/>
      <c r="L47" s="126"/>
      <c r="M47" s="302"/>
      <c r="N47" s="174"/>
      <c r="O47" s="111"/>
      <c r="P47" s="335" t="s">
        <v>1169</v>
      </c>
      <c r="Q47" s="336"/>
      <c r="R47" s="274" t="s">
        <v>1170</v>
      </c>
      <c r="S47" s="275"/>
      <c r="T47" s="125" t="s">
        <v>1171</v>
      </c>
      <c r="U47" s="125" t="s">
        <v>1168</v>
      </c>
      <c r="V47" s="9"/>
      <c r="W47" s="13"/>
      <c r="X47" s="13"/>
    </row>
    <row r="48" spans="1:23" ht="15.75" customHeight="1" thickTop="1">
      <c r="A48" s="353" t="s">
        <v>1144</v>
      </c>
      <c r="B48" s="354"/>
      <c r="C48" s="397"/>
      <c r="D48" s="398"/>
      <c r="E48" s="373"/>
      <c r="F48" s="374"/>
      <c r="G48" s="375"/>
      <c r="H48" s="139"/>
      <c r="I48" s="140"/>
      <c r="J48" s="294">
        <f>IF(LEN(I48)=3,IF(ISBLANK(I48),"",IF(ISNA(VLOOKUP("0"&amp;I48,'Exp Objects and Descriptions '!A:C,3,FALSE)),"← INVALID OBJECT CODE",(VLOOKUP("0"&amp;I48,'Exp Objects and Descriptions '!A:C,3,FALSE)))),IF(ISBLANK(I48),"",IF(ISNA(VLOOKUP(I48,'Exp Objects and Descriptions '!A:C,3,FALSE)),"← INVALID OBJECT CODE",(VLOOKUP(I48,'Exp Objects and Descriptions '!A:C,3,FALSE)))))</f>
      </c>
      <c r="K48" s="295"/>
      <c r="L48" s="113"/>
      <c r="M48" s="151"/>
      <c r="N48" s="175"/>
      <c r="O48" s="152"/>
      <c r="P48" s="337"/>
      <c r="Q48" s="338"/>
      <c r="R48" s="409"/>
      <c r="S48" s="410"/>
      <c r="T48" s="159"/>
      <c r="U48" s="166"/>
      <c r="V48" s="59"/>
      <c r="W48" s="9"/>
    </row>
    <row r="49" spans="1:23" ht="15.75" customHeight="1">
      <c r="A49" s="355"/>
      <c r="B49" s="356"/>
      <c r="C49" s="391"/>
      <c r="D49" s="392"/>
      <c r="E49" s="376"/>
      <c r="F49" s="377"/>
      <c r="G49" s="378"/>
      <c r="H49" s="141"/>
      <c r="I49" s="142"/>
      <c r="J49" s="296">
        <f>IF(LEN(I49)=3,IF(ISBLANK(I49),"",IF(ISNA(VLOOKUP("0"&amp;I49,'Exp Objects and Descriptions '!A:C,3,FALSE)),"← INVALID OBJECT CODE",(VLOOKUP("0"&amp;I49,'Exp Objects and Descriptions '!A:C,3,FALSE)))),IF(ISBLANK(I49),"",IF(ISNA(VLOOKUP(I49,'Exp Objects and Descriptions '!A:C,3,FALSE)),"← INVALID OBJECT CODE",(VLOOKUP(I49,'Exp Objects and Descriptions '!A:C,3,FALSE)))))</f>
      </c>
      <c r="K49" s="297"/>
      <c r="L49" s="113"/>
      <c r="M49" s="153"/>
      <c r="N49" s="175"/>
      <c r="O49" s="152"/>
      <c r="P49" s="403"/>
      <c r="Q49" s="404"/>
      <c r="R49" s="411"/>
      <c r="S49" s="412"/>
      <c r="T49" s="160"/>
      <c r="U49" s="167"/>
      <c r="V49" s="17"/>
      <c r="W49" s="9"/>
    </row>
    <row r="50" spans="1:23" ht="15.75" customHeight="1">
      <c r="A50" s="355"/>
      <c r="B50" s="356"/>
      <c r="C50" s="391"/>
      <c r="D50" s="392"/>
      <c r="E50" s="376"/>
      <c r="F50" s="377"/>
      <c r="G50" s="378"/>
      <c r="H50" s="141"/>
      <c r="I50" s="142"/>
      <c r="J50" s="296">
        <f>IF(LEN(I50)=3,IF(ISBLANK(I50),"",IF(ISNA(VLOOKUP("0"&amp;I50,'Exp Objects and Descriptions '!A:C,3,FALSE)),"← INVALID OBJECT CODE",(VLOOKUP("0"&amp;I50,'Exp Objects and Descriptions '!A:C,3,FALSE)))),IF(ISBLANK(I50),"",IF(ISNA(VLOOKUP(I50,'Exp Objects and Descriptions '!A:C,3,FALSE)),"← INVALID OBJECT CODE",(VLOOKUP(I50,'Exp Objects and Descriptions '!A:C,3,FALSE)))))</f>
      </c>
      <c r="K50" s="297"/>
      <c r="L50" s="113"/>
      <c r="M50" s="153"/>
      <c r="N50" s="175"/>
      <c r="O50" s="152"/>
      <c r="P50" s="403"/>
      <c r="Q50" s="404"/>
      <c r="R50" s="413"/>
      <c r="S50" s="414"/>
      <c r="T50" s="161"/>
      <c r="U50" s="168"/>
      <c r="V50" s="17"/>
      <c r="W50" s="9"/>
    </row>
    <row r="51" spans="1:23" ht="15.75" customHeight="1">
      <c r="A51" s="355"/>
      <c r="B51" s="356"/>
      <c r="C51" s="391"/>
      <c r="D51" s="392"/>
      <c r="E51" s="376"/>
      <c r="F51" s="377"/>
      <c r="G51" s="378"/>
      <c r="H51" s="141"/>
      <c r="I51" s="142"/>
      <c r="J51" s="296">
        <f>IF(LEN(I51)=3,IF(ISBLANK(I51),"",IF(ISNA(VLOOKUP("0"&amp;I51,'Exp Objects and Descriptions '!A:C,3,FALSE)),"← INVALID OBJECT CODE",(VLOOKUP("0"&amp;I51,'Exp Objects and Descriptions '!A:C,3,FALSE)))),IF(ISBLANK(I51),"",IF(ISNA(VLOOKUP(I51,'Exp Objects and Descriptions '!A:C,3,FALSE)),"← INVALID OBJECT CODE",(VLOOKUP(I51,'Exp Objects and Descriptions '!A:C,3,FALSE)))))</f>
      </c>
      <c r="K51" s="297"/>
      <c r="L51" s="113"/>
      <c r="M51" s="153"/>
      <c r="N51" s="175"/>
      <c r="O51" s="152"/>
      <c r="P51" s="403"/>
      <c r="Q51" s="404"/>
      <c r="R51" s="413"/>
      <c r="S51" s="414"/>
      <c r="T51" s="161"/>
      <c r="U51" s="168"/>
      <c r="V51" s="17"/>
      <c r="W51" s="9"/>
    </row>
    <row r="52" spans="1:23" ht="15.75" customHeight="1" thickBot="1">
      <c r="A52" s="357"/>
      <c r="B52" s="358"/>
      <c r="C52" s="393"/>
      <c r="D52" s="394"/>
      <c r="E52" s="379"/>
      <c r="F52" s="380"/>
      <c r="G52" s="381"/>
      <c r="H52" s="143"/>
      <c r="I52" s="144"/>
      <c r="J52" s="365">
        <f>IF(LEN(I52)=3,IF(ISBLANK(I52),"",IF(ISNA(VLOOKUP("0"&amp;I52,'Exp Objects and Descriptions '!A:C,3,FALSE)),"← INVALID OBJECT CODE",(VLOOKUP("0"&amp;I52,'Exp Objects and Descriptions '!A:C,3,FALSE)))),IF(ISBLANK(I52),"",IF(ISNA(VLOOKUP(I52,'Exp Objects and Descriptions '!A:C,3,FALSE)),"← INVALID OBJECT CODE",(VLOOKUP(I52,'Exp Objects and Descriptions '!A:C,3,FALSE)))))</f>
      </c>
      <c r="K52" s="366"/>
      <c r="L52" s="113"/>
      <c r="M52" s="154"/>
      <c r="N52" s="175"/>
      <c r="O52" s="152"/>
      <c r="P52" s="405"/>
      <c r="Q52" s="406"/>
      <c r="R52" s="349"/>
      <c r="S52" s="350"/>
      <c r="T52" s="162"/>
      <c r="U52" s="169"/>
      <c r="V52" s="17"/>
      <c r="W52" s="9"/>
    </row>
    <row r="53" spans="1:23" ht="15.75" customHeight="1" thickTop="1">
      <c r="A53" s="359" t="s">
        <v>1145</v>
      </c>
      <c r="B53" s="360"/>
      <c r="C53" s="395">
        <v>90085700</v>
      </c>
      <c r="D53" s="396"/>
      <c r="E53" s="382"/>
      <c r="F53" s="383"/>
      <c r="G53" s="384"/>
      <c r="H53" s="145"/>
      <c r="I53" s="146"/>
      <c r="J53" s="367">
        <f>IF(LEN(I53)=3,IF(ISBLANK(I53),"",IF(ISNA(VLOOKUP("0"&amp;I53,'Exp Objects and Descriptions '!A:C,3,FALSE)),"← INVALID OBJECT CODE",(VLOOKUP("0"&amp;I53,'Exp Objects and Descriptions '!A:C,3,FALSE)))),IF(ISBLANK(I53),"",IF(ISNA(VLOOKUP(I53,'Exp Objects and Descriptions '!A:C,3,FALSE)),"← INVALID OBJECT CODE",(VLOOKUP(I53,'Exp Objects and Descriptions '!A:C,3,FALSE)))))</f>
      </c>
      <c r="K53" s="368"/>
      <c r="L53" s="114"/>
      <c r="M53" s="155"/>
      <c r="N53" s="176"/>
      <c r="O53" s="156"/>
      <c r="P53" s="407"/>
      <c r="Q53" s="408"/>
      <c r="R53" s="351"/>
      <c r="S53" s="352"/>
      <c r="T53" s="163"/>
      <c r="U53" s="170"/>
      <c r="V53" s="17"/>
      <c r="W53" s="9"/>
    </row>
    <row r="54" spans="1:23" ht="15.75" customHeight="1">
      <c r="A54" s="361"/>
      <c r="B54" s="362"/>
      <c r="C54" s="369"/>
      <c r="D54" s="370"/>
      <c r="E54" s="385"/>
      <c r="F54" s="386"/>
      <c r="G54" s="387"/>
      <c r="H54" s="147"/>
      <c r="I54" s="148"/>
      <c r="J54" s="342">
        <f>IF(LEN(I54)=3,IF(ISBLANK(I54),"",IF(ISNA(VLOOKUP("0"&amp;I54,'Exp Objects and Descriptions '!A:C,3,FALSE)),"← INVALID OBJECT CODE",(VLOOKUP("0"&amp;I54,'Exp Objects and Descriptions '!A:C,3,FALSE)))),IF(ISBLANK(I54),"",IF(ISNA(VLOOKUP(I54,'Exp Objects and Descriptions '!A:C,3,FALSE)),"← INVALID OBJECT CODE",(VLOOKUP(I54,'Exp Objects and Descriptions '!A:C,3,FALSE)))))</f>
      </c>
      <c r="K54" s="343"/>
      <c r="L54" s="114"/>
      <c r="M54" s="157"/>
      <c r="N54" s="176"/>
      <c r="O54" s="156"/>
      <c r="P54" s="415"/>
      <c r="Q54" s="416"/>
      <c r="R54" s="420"/>
      <c r="S54" s="421"/>
      <c r="T54" s="164"/>
      <c r="U54" s="171"/>
      <c r="V54" s="17"/>
      <c r="W54" s="9"/>
    </row>
    <row r="55" spans="1:23" ht="15.75" customHeight="1">
      <c r="A55" s="361"/>
      <c r="B55" s="362"/>
      <c r="C55" s="369"/>
      <c r="D55" s="370"/>
      <c r="E55" s="385"/>
      <c r="F55" s="386"/>
      <c r="G55" s="387"/>
      <c r="H55" s="147"/>
      <c r="I55" s="148"/>
      <c r="J55" s="342">
        <f>IF(LEN(I55)=3,IF(ISBLANK(I55),"",IF(ISNA(VLOOKUP("0"&amp;I55,'Exp Objects and Descriptions '!A:C,3,FALSE)),"← INVALID OBJECT CODE",(VLOOKUP("0"&amp;I55,'Exp Objects and Descriptions '!A:C,3,FALSE)))),IF(ISBLANK(I55),"",IF(ISNA(VLOOKUP(I55,'Exp Objects and Descriptions '!A:C,3,FALSE)),"← INVALID OBJECT CODE",(VLOOKUP(I55,'Exp Objects and Descriptions '!A:C,3,FALSE)))))</f>
      </c>
      <c r="K55" s="343"/>
      <c r="L55" s="114"/>
      <c r="M55" s="157"/>
      <c r="N55" s="176"/>
      <c r="O55" s="156"/>
      <c r="P55" s="415"/>
      <c r="Q55" s="416"/>
      <c r="R55" s="420"/>
      <c r="S55" s="421"/>
      <c r="T55" s="164"/>
      <c r="U55" s="171"/>
      <c r="V55" s="17"/>
      <c r="W55" s="9"/>
    </row>
    <row r="56" spans="1:23" ht="15.75" customHeight="1">
      <c r="A56" s="361"/>
      <c r="B56" s="362"/>
      <c r="C56" s="369"/>
      <c r="D56" s="370"/>
      <c r="E56" s="385"/>
      <c r="F56" s="386"/>
      <c r="G56" s="387"/>
      <c r="H56" s="147"/>
      <c r="I56" s="148"/>
      <c r="J56" s="342">
        <f>IF(LEN(I56)=3,IF(ISBLANK(I56),"",IF(ISNA(VLOOKUP("0"&amp;I56,'Exp Objects and Descriptions '!A:C,3,FALSE)),"← INVALID OBJECT CODE",(VLOOKUP("0"&amp;I56,'Exp Objects and Descriptions '!A:C,3,FALSE)))),IF(ISBLANK(I56),"",IF(ISNA(VLOOKUP(I56,'Exp Objects and Descriptions '!A:C,3,FALSE)),"← INVALID OBJECT CODE",(VLOOKUP(I56,'Exp Objects and Descriptions '!A:C,3,FALSE)))))</f>
      </c>
      <c r="K56" s="343"/>
      <c r="L56" s="114"/>
      <c r="M56" s="157"/>
      <c r="N56" s="176"/>
      <c r="O56" s="156"/>
      <c r="P56" s="415"/>
      <c r="Q56" s="416"/>
      <c r="R56" s="420"/>
      <c r="S56" s="421"/>
      <c r="T56" s="164"/>
      <c r="U56" s="171"/>
      <c r="V56" s="17"/>
      <c r="W56" s="9"/>
    </row>
    <row r="57" spans="1:23" ht="15.75" customHeight="1" thickBot="1">
      <c r="A57" s="363"/>
      <c r="B57" s="364"/>
      <c r="C57" s="371"/>
      <c r="D57" s="372"/>
      <c r="E57" s="388"/>
      <c r="F57" s="389"/>
      <c r="G57" s="390"/>
      <c r="H57" s="149"/>
      <c r="I57" s="150"/>
      <c r="J57" s="344">
        <f>IF(LEN(I57)=3,IF(ISBLANK(I57),"",IF(ISNA(VLOOKUP("0"&amp;I57,'Exp Objects and Descriptions '!A:C,3,FALSE)),"← INVALID OBJECT CODE",(VLOOKUP("0"&amp;I57,'Exp Objects and Descriptions '!A:C,3,FALSE)))),IF(ISBLANK(I57),"",IF(ISNA(VLOOKUP(I57,'Exp Objects and Descriptions '!A:C,3,FALSE)),"← INVALID OBJECT CODE",(VLOOKUP(I57,'Exp Objects and Descriptions '!A:C,3,FALSE)))))</f>
      </c>
      <c r="K57" s="345"/>
      <c r="L57" s="114"/>
      <c r="M57" s="158"/>
      <c r="N57" s="176"/>
      <c r="O57" s="156"/>
      <c r="P57" s="331"/>
      <c r="Q57" s="332"/>
      <c r="R57" s="401"/>
      <c r="S57" s="402"/>
      <c r="T57" s="165"/>
      <c r="U57" s="172"/>
      <c r="V57" s="17"/>
      <c r="W57" s="9"/>
    </row>
    <row r="58" spans="1:22" s="15" customFormat="1" ht="19.5" thickTop="1">
      <c r="A58" s="22"/>
      <c r="B58" s="265" t="s">
        <v>1195</v>
      </c>
      <c r="C58" s="179"/>
      <c r="D58" s="179"/>
      <c r="E58" s="180"/>
      <c r="F58" s="180"/>
      <c r="G58" s="180"/>
      <c r="H58" s="180"/>
      <c r="I58" s="180"/>
      <c r="J58" s="40" t="s">
        <v>1127</v>
      </c>
      <c r="K58" s="40"/>
      <c r="L58" s="40"/>
      <c r="M58" s="46">
        <f>SUM(M48:M57)</f>
        <v>0</v>
      </c>
      <c r="N58" s="112"/>
      <c r="O58" s="112"/>
      <c r="P58" s="41" t="s">
        <v>1146</v>
      </c>
      <c r="Q58" s="41"/>
      <c r="R58" s="41"/>
      <c r="S58" s="41"/>
      <c r="T58" s="42" t="str">
        <f>IF(M58=0,"YES","ERROR")</f>
        <v>YES</v>
      </c>
      <c r="U58" s="60"/>
      <c r="V58" s="61"/>
    </row>
    <row r="59" spans="2:21" ht="18.75">
      <c r="B59" s="266" t="s">
        <v>1176</v>
      </c>
      <c r="C59" s="181"/>
      <c r="D59" s="181"/>
      <c r="E59" s="182"/>
      <c r="F59" s="182"/>
      <c r="G59" s="182"/>
      <c r="H59" s="182"/>
      <c r="I59" s="182"/>
      <c r="J59" s="40"/>
      <c r="K59" s="40"/>
      <c r="L59" s="40"/>
      <c r="M59" s="46">
        <f>SUM(M48:M52)-P34</f>
        <v>0</v>
      </c>
      <c r="N59" s="112"/>
      <c r="O59" s="112"/>
      <c r="P59" s="41" t="s">
        <v>1174</v>
      </c>
      <c r="Q59" s="41"/>
      <c r="R59" s="41"/>
      <c r="S59" s="41"/>
      <c r="T59" s="42" t="str">
        <f>IF(M59=0,"YES","ERROR")</f>
        <v>YES</v>
      </c>
      <c r="U59" s="23"/>
    </row>
    <row r="60" spans="13:15" ht="15">
      <c r="M60" s="18"/>
      <c r="N60" s="18"/>
      <c r="O60" s="18"/>
    </row>
    <row r="61" spans="13:15" ht="15">
      <c r="M61" s="18"/>
      <c r="N61" s="18"/>
      <c r="O61" s="18"/>
    </row>
    <row r="62" spans="13:15" ht="15">
      <c r="M62" s="18"/>
      <c r="N62" s="18"/>
      <c r="O62" s="18"/>
    </row>
    <row r="63" spans="1:27" s="20" customFormat="1" ht="15">
      <c r="A63" s="19"/>
      <c r="B63" s="19"/>
      <c r="E63" s="14"/>
      <c r="F63" s="14"/>
      <c r="G63" s="14"/>
      <c r="H63" s="14"/>
      <c r="I63" s="16"/>
      <c r="J63" s="14"/>
      <c r="K63" s="14"/>
      <c r="L63" s="14"/>
      <c r="M63" s="18"/>
      <c r="N63" s="18"/>
      <c r="O63" s="18"/>
      <c r="P63" s="16"/>
      <c r="Q63" s="16"/>
      <c r="R63" s="16"/>
      <c r="S63" s="16"/>
      <c r="T63" s="14"/>
      <c r="U63" s="14"/>
      <c r="V63" s="15"/>
      <c r="W63" s="12"/>
      <c r="X63" s="9"/>
      <c r="Y63" s="9"/>
      <c r="Z63" s="9"/>
      <c r="AA63" s="9"/>
    </row>
    <row r="64" spans="1:27" s="20" customFormat="1" ht="15">
      <c r="A64" s="19"/>
      <c r="B64" s="19"/>
      <c r="E64" s="14"/>
      <c r="F64" s="14"/>
      <c r="G64" s="14"/>
      <c r="H64" s="14"/>
      <c r="I64" s="14"/>
      <c r="J64" s="14"/>
      <c r="K64" s="14"/>
      <c r="L64" s="14"/>
      <c r="M64" s="18"/>
      <c r="N64" s="18"/>
      <c r="O64" s="18"/>
      <c r="P64" s="16"/>
      <c r="Q64" s="16"/>
      <c r="R64" s="16"/>
      <c r="S64" s="16"/>
      <c r="T64" s="14"/>
      <c r="U64" s="14"/>
      <c r="V64" s="15"/>
      <c r="W64" s="12"/>
      <c r="X64" s="9"/>
      <c r="Y64" s="9"/>
      <c r="Z64" s="9"/>
      <c r="AA64" s="9"/>
    </row>
    <row r="65" spans="1:27" s="20" customFormat="1" ht="15">
      <c r="A65" s="19"/>
      <c r="B65" s="19"/>
      <c r="E65" s="14"/>
      <c r="F65" s="14"/>
      <c r="G65" s="14"/>
      <c r="H65" s="14"/>
      <c r="I65" s="14"/>
      <c r="J65" s="14"/>
      <c r="K65" s="14"/>
      <c r="L65" s="14"/>
      <c r="M65" s="18"/>
      <c r="N65" s="18"/>
      <c r="O65" s="18"/>
      <c r="P65" s="16"/>
      <c r="Q65" s="16"/>
      <c r="R65" s="16"/>
      <c r="S65" s="16"/>
      <c r="T65" s="14"/>
      <c r="U65" s="14"/>
      <c r="V65" s="15"/>
      <c r="W65" s="12"/>
      <c r="X65" s="9"/>
      <c r="Y65" s="9"/>
      <c r="Z65" s="9"/>
      <c r="AA65" s="9"/>
    </row>
    <row r="66" spans="1:27" s="20" customFormat="1" ht="15">
      <c r="A66" s="19"/>
      <c r="B66" s="19"/>
      <c r="E66" s="14"/>
      <c r="F66" s="14"/>
      <c r="G66" s="14"/>
      <c r="H66" s="14"/>
      <c r="I66" s="14"/>
      <c r="J66" s="14"/>
      <c r="K66" s="14"/>
      <c r="L66" s="14"/>
      <c r="M66" s="18"/>
      <c r="N66" s="18"/>
      <c r="O66" s="18"/>
      <c r="P66" s="16"/>
      <c r="Q66" s="16"/>
      <c r="R66" s="16"/>
      <c r="S66" s="16"/>
      <c r="T66" s="14"/>
      <c r="U66" s="14"/>
      <c r="V66" s="15"/>
      <c r="W66" s="12"/>
      <c r="X66" s="9"/>
      <c r="Y66" s="9"/>
      <c r="Z66" s="9"/>
      <c r="AA66" s="9"/>
    </row>
    <row r="67" spans="1:27" s="20" customFormat="1" ht="15">
      <c r="A67" s="19"/>
      <c r="B67" s="19"/>
      <c r="E67" s="16"/>
      <c r="F67" s="16"/>
      <c r="G67" s="16"/>
      <c r="H67" s="16"/>
      <c r="I67" s="14"/>
      <c r="J67" s="14"/>
      <c r="K67" s="14"/>
      <c r="L67" s="14"/>
      <c r="M67" s="18"/>
      <c r="N67" s="18"/>
      <c r="O67" s="18"/>
      <c r="P67" s="16"/>
      <c r="Q67" s="16"/>
      <c r="R67" s="16"/>
      <c r="S67" s="16"/>
      <c r="T67" s="14"/>
      <c r="U67" s="14"/>
      <c r="V67" s="15"/>
      <c r="W67" s="12"/>
      <c r="X67" s="9"/>
      <c r="Y67" s="9"/>
      <c r="Z67" s="9"/>
      <c r="AA67" s="9"/>
    </row>
    <row r="68" spans="1:27" s="20" customFormat="1" ht="15">
      <c r="A68" s="19"/>
      <c r="B68" s="19"/>
      <c r="E68" s="14"/>
      <c r="F68" s="14"/>
      <c r="G68" s="14"/>
      <c r="H68" s="14"/>
      <c r="I68" s="14"/>
      <c r="J68" s="14"/>
      <c r="K68" s="14"/>
      <c r="L68" s="14"/>
      <c r="M68" s="18"/>
      <c r="N68" s="18"/>
      <c r="O68" s="18"/>
      <c r="P68" s="16"/>
      <c r="Q68" s="16"/>
      <c r="R68" s="16"/>
      <c r="S68" s="16"/>
      <c r="T68" s="14"/>
      <c r="U68" s="14"/>
      <c r="V68" s="15"/>
      <c r="W68" s="12"/>
      <c r="X68" s="9"/>
      <c r="Y68" s="9"/>
      <c r="Z68" s="9"/>
      <c r="AA68" s="9"/>
    </row>
    <row r="69" spans="1:27" s="20" customFormat="1" ht="15">
      <c r="A69" s="19"/>
      <c r="B69" s="19"/>
      <c r="E69" s="14"/>
      <c r="F69" s="14"/>
      <c r="G69" s="14"/>
      <c r="H69" s="14"/>
      <c r="I69" s="14"/>
      <c r="J69" s="14"/>
      <c r="K69" s="14"/>
      <c r="L69" s="14"/>
      <c r="M69" s="18"/>
      <c r="N69" s="18"/>
      <c r="O69" s="18"/>
      <c r="P69" s="16"/>
      <c r="Q69" s="16"/>
      <c r="R69" s="16"/>
      <c r="S69" s="16"/>
      <c r="T69" s="14"/>
      <c r="U69" s="14"/>
      <c r="V69" s="15"/>
      <c r="W69" s="12"/>
      <c r="X69" s="9"/>
      <c r="Y69" s="9"/>
      <c r="Z69" s="9"/>
      <c r="AA69" s="9"/>
    </row>
  </sheetData>
  <sheetProtection sheet="1" objects="1" scenarios="1"/>
  <protectedRanges>
    <protectedRange sqref="L48:O57" name="Range3"/>
    <protectedRange sqref="P48:Q57 C48:I57" name="Range2"/>
  </protectedRanges>
  <mergeCells count="167">
    <mergeCell ref="C4:E4"/>
    <mergeCell ref="B42:E42"/>
    <mergeCell ref="A36:F36"/>
    <mergeCell ref="H42:I42"/>
    <mergeCell ref="F30:H30"/>
    <mergeCell ref="F31:H31"/>
    <mergeCell ref="F32:H32"/>
    <mergeCell ref="F33:H33"/>
    <mergeCell ref="C11:E11"/>
    <mergeCell ref="B14:E14"/>
    <mergeCell ref="F14:H14"/>
    <mergeCell ref="B15:E33"/>
    <mergeCell ref="F15:H15"/>
    <mergeCell ref="F16:H16"/>
    <mergeCell ref="F17:H17"/>
    <mergeCell ref="F18:H18"/>
    <mergeCell ref="F19:H19"/>
    <mergeCell ref="F20:H20"/>
    <mergeCell ref="F21:H21"/>
    <mergeCell ref="F22:H22"/>
    <mergeCell ref="F23:H23"/>
    <mergeCell ref="F24:H24"/>
    <mergeCell ref="F25:H25"/>
    <mergeCell ref="F26:H26"/>
    <mergeCell ref="F28:H28"/>
    <mergeCell ref="F29:H29"/>
    <mergeCell ref="P34:R34"/>
    <mergeCell ref="L36:S36"/>
    <mergeCell ref="I4:L4"/>
    <mergeCell ref="P4:R4"/>
    <mergeCell ref="P5:R5"/>
    <mergeCell ref="J15:L15"/>
    <mergeCell ref="J16:L16"/>
    <mergeCell ref="J17:L17"/>
    <mergeCell ref="J18:L18"/>
    <mergeCell ref="J19:L19"/>
    <mergeCell ref="J20:L20"/>
    <mergeCell ref="J21:L21"/>
    <mergeCell ref="J22:L22"/>
    <mergeCell ref="P14:R14"/>
    <mergeCell ref="P15:R15"/>
    <mergeCell ref="M4:N4"/>
    <mergeCell ref="M5:N5"/>
    <mergeCell ref="M15:N15"/>
    <mergeCell ref="M16:N16"/>
    <mergeCell ref="M17:N17"/>
    <mergeCell ref="M27:N27"/>
    <mergeCell ref="M24:N24"/>
    <mergeCell ref="C52:D52"/>
    <mergeCell ref="C53:D53"/>
    <mergeCell ref="J33:L33"/>
    <mergeCell ref="C47:D47"/>
    <mergeCell ref="C48:D48"/>
    <mergeCell ref="I38:J38"/>
    <mergeCell ref="R57:S57"/>
    <mergeCell ref="P49:Q49"/>
    <mergeCell ref="P50:Q50"/>
    <mergeCell ref="P51:Q51"/>
    <mergeCell ref="P52:Q52"/>
    <mergeCell ref="P53:Q53"/>
    <mergeCell ref="R48:S48"/>
    <mergeCell ref="R49:S49"/>
    <mergeCell ref="R50:S50"/>
    <mergeCell ref="R51:S51"/>
    <mergeCell ref="P54:Q54"/>
    <mergeCell ref="P55:Q55"/>
    <mergeCell ref="P56:Q56"/>
    <mergeCell ref="P46:U46"/>
    <mergeCell ref="R54:S54"/>
    <mergeCell ref="R55:S55"/>
    <mergeCell ref="R56:S56"/>
    <mergeCell ref="A48:B52"/>
    <mergeCell ref="A53:B57"/>
    <mergeCell ref="J51:K51"/>
    <mergeCell ref="J52:K52"/>
    <mergeCell ref="J53:K53"/>
    <mergeCell ref="J54:K54"/>
    <mergeCell ref="J55:K55"/>
    <mergeCell ref="C54:D54"/>
    <mergeCell ref="C55:D55"/>
    <mergeCell ref="C56:D56"/>
    <mergeCell ref="C57:D57"/>
    <mergeCell ref="E48:G48"/>
    <mergeCell ref="E49:G49"/>
    <mergeCell ref="E50:G50"/>
    <mergeCell ref="E51:G51"/>
    <mergeCell ref="E52:G52"/>
    <mergeCell ref="E53:G53"/>
    <mergeCell ref="E54:G54"/>
    <mergeCell ref="E55:G55"/>
    <mergeCell ref="E56:G56"/>
    <mergeCell ref="E57:G57"/>
    <mergeCell ref="C49:D49"/>
    <mergeCell ref="C50:D50"/>
    <mergeCell ref="C51:D51"/>
    <mergeCell ref="M25:N25"/>
    <mergeCell ref="M22:N22"/>
    <mergeCell ref="P16:R16"/>
    <mergeCell ref="P57:Q57"/>
    <mergeCell ref="K6:R6"/>
    <mergeCell ref="P47:Q47"/>
    <mergeCell ref="P48:Q48"/>
    <mergeCell ref="M18:N18"/>
    <mergeCell ref="M19:N19"/>
    <mergeCell ref="J28:L28"/>
    <mergeCell ref="J29:L29"/>
    <mergeCell ref="J30:L30"/>
    <mergeCell ref="J31:L31"/>
    <mergeCell ref="J32:L32"/>
    <mergeCell ref="J23:L23"/>
    <mergeCell ref="J24:L24"/>
    <mergeCell ref="J25:L25"/>
    <mergeCell ref="J26:L26"/>
    <mergeCell ref="J27:L27"/>
    <mergeCell ref="J56:K56"/>
    <mergeCell ref="J57:K57"/>
    <mergeCell ref="B9:R9"/>
    <mergeCell ref="R52:S52"/>
    <mergeCell ref="R53:S53"/>
    <mergeCell ref="F4:H4"/>
    <mergeCell ref="M34:N34"/>
    <mergeCell ref="J47:K47"/>
    <mergeCell ref="J48:K48"/>
    <mergeCell ref="J49:K49"/>
    <mergeCell ref="J50:K50"/>
    <mergeCell ref="C46:K46"/>
    <mergeCell ref="M46:M47"/>
    <mergeCell ref="M32:N32"/>
    <mergeCell ref="M33:N33"/>
    <mergeCell ref="M30:N30"/>
    <mergeCell ref="M31:N31"/>
    <mergeCell ref="M28:N28"/>
    <mergeCell ref="M29:N29"/>
    <mergeCell ref="M26:N26"/>
    <mergeCell ref="E5:L5"/>
    <mergeCell ref="C6:G6"/>
    <mergeCell ref="B38:C39"/>
    <mergeCell ref="E38:E39"/>
    <mergeCell ref="J14:L14"/>
    <mergeCell ref="M14:N14"/>
    <mergeCell ref="A45:U45"/>
    <mergeCell ref="A46:B47"/>
    <mergeCell ref="M40:R40"/>
    <mergeCell ref="M23:N23"/>
    <mergeCell ref="M20:N20"/>
    <mergeCell ref="M21:N21"/>
    <mergeCell ref="R47:S47"/>
    <mergeCell ref="E47:G47"/>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G36:K36"/>
    <mergeCell ref="F27:H27"/>
  </mergeCells>
  <conditionalFormatting sqref="M60:O65536 J48">
    <cfRule type="cellIs" priority="17" dxfId="14" operator="equal">
      <formula>"← INVALID OBJECT CODE"</formula>
    </cfRule>
  </conditionalFormatting>
  <conditionalFormatting sqref="M48:O57">
    <cfRule type="cellIs" priority="13" dxfId="15" operator="greaterThan">
      <formula>0</formula>
    </cfRule>
    <cfRule type="cellIs" priority="14" dxfId="16" operator="lessThan">
      <formula>0</formula>
    </cfRule>
  </conditionalFormatting>
  <conditionalFormatting sqref="T58">
    <cfRule type="containsText" priority="10" dxfId="17" operator="containsText" text="YES">
      <formula>NOT(ISERROR(SEARCH("YES",T58)))</formula>
    </cfRule>
    <cfRule type="containsText" priority="11" dxfId="18" operator="containsText" text="ERROR">
      <formula>NOT(ISERROR(SEARCH("ERROR",T58)))</formula>
    </cfRule>
  </conditionalFormatting>
  <conditionalFormatting sqref="J49:J57">
    <cfRule type="cellIs" priority="6" dxfId="14" operator="equal">
      <formula>"← INVALID OBJECT CODE"</formula>
    </cfRule>
  </conditionalFormatting>
  <conditionalFormatting sqref="L48:L57">
    <cfRule type="cellIs" priority="4" dxfId="15" operator="greaterThan">
      <formula>0</formula>
    </cfRule>
    <cfRule type="cellIs" priority="5" dxfId="16" operator="lessThan">
      <formula>0</formula>
    </cfRule>
  </conditionalFormatting>
  <conditionalFormatting sqref="P11">
    <cfRule type="cellIs" priority="3" dxfId="19" operator="equal">
      <formula>"MS"</formula>
    </cfRule>
  </conditionalFormatting>
  <conditionalFormatting sqref="T59">
    <cfRule type="containsText" priority="1" dxfId="17" operator="containsText" text="YES">
      <formula>NOT(ISERROR(SEARCH("YES",T59)))</formula>
    </cfRule>
    <cfRule type="containsText" priority="2" dxfId="18" operator="containsText" text="ERROR">
      <formula>NOT(ISERROR(SEARCH("ERROR",T59)))</formula>
    </cfRule>
  </conditionalFormatting>
  <dataValidations count="4">
    <dataValidation type="decimal" operator="greaterThan" allowBlank="1" showInputMessage="1" showErrorMessage="1" promptTitle="CHARGE" prompt="Please input positive number for charge" sqref="L48:O52">
      <formula1>0</formula1>
    </dataValidation>
    <dataValidation type="decimal" operator="lessThan" allowBlank="1" showInputMessage="1" showErrorMessage="1" promptTitle="CREDIT" prompt="Please input negative number for credit" sqref="L53:O57">
      <formula1>0</formula1>
    </dataValidation>
    <dataValidation type="textLength" operator="equal" allowBlank="1" showInputMessage="1" showErrorMessage="1" sqref="C48:C57 D49:D57">
      <formula1>8</formula1>
    </dataValidation>
    <dataValidation type="textLength" operator="equal" allowBlank="1" showInputMessage="1" showErrorMessage="1" sqref="P48:P57 Q49:Q57">
      <formula1>7</formula1>
    </dataValidation>
  </dataValidations>
  <printOptions/>
  <pageMargins left="0.2" right="0.2" top="0.25" bottom="0.25" header="0.3" footer="0.3"/>
  <pageSetup fitToHeight="1" fitToWidth="1" horizontalDpi="600" verticalDpi="600" orientation="portrait" scale="52" r:id="rId3"/>
  <legacyDrawing r:id="rId2"/>
</worksheet>
</file>

<file path=xl/worksheets/sheet2.xml><?xml version="1.0" encoding="utf-8"?>
<worksheet xmlns="http://schemas.openxmlformats.org/spreadsheetml/2006/main" xmlns:r="http://schemas.openxmlformats.org/officeDocument/2006/relationships">
  <dimension ref="B1:B3"/>
  <sheetViews>
    <sheetView zoomScalePageLayoutView="0" workbookViewId="0" topLeftCell="A1">
      <selection activeCell="I10" sqref="I10"/>
    </sheetView>
  </sheetViews>
  <sheetFormatPr defaultColWidth="8.8515625" defaultRowHeight="15"/>
  <sheetData>
    <row r="1" ht="15">
      <c r="B1" t="s">
        <v>13</v>
      </c>
    </row>
    <row r="2" ht="15">
      <c r="B2" t="s">
        <v>11</v>
      </c>
    </row>
    <row r="3" ht="15">
      <c r="B3" t="s">
        <v>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622"/>
  <sheetViews>
    <sheetView zoomScale="90" zoomScaleNormal="90" zoomScalePageLayoutView="0" workbookViewId="0" topLeftCell="A1">
      <pane ySplit="11" topLeftCell="A12" activePane="bottomLeft" state="frozen"/>
      <selection pane="topLeft" activeCell="A1" sqref="A1"/>
      <selection pane="bottomLeft" activeCell="D19" sqref="D19"/>
    </sheetView>
  </sheetViews>
  <sheetFormatPr defaultColWidth="9.57421875" defaultRowHeight="15"/>
  <cols>
    <col min="1" max="1" width="8.57421875" style="261" customWidth="1"/>
    <col min="2" max="2" width="9.57421875" style="261" hidden="1" customWidth="1"/>
    <col min="3" max="3" width="52.140625" style="183" customWidth="1"/>
    <col min="4" max="4" width="36.421875" style="183" customWidth="1"/>
    <col min="5" max="5" width="9.8515625" style="261" customWidth="1"/>
    <col min="6" max="6" width="10.7109375" style="183" customWidth="1"/>
    <col min="7" max="7" width="35.8515625" style="183" bestFit="1" customWidth="1"/>
    <col min="8" max="8" width="47.28125" style="183" hidden="1" customWidth="1"/>
    <col min="9" max="9" width="36.140625" style="183" hidden="1" customWidth="1"/>
    <col min="10" max="10" width="31.421875" style="183" hidden="1" customWidth="1"/>
    <col min="11" max="11" width="55.421875" style="184" customWidth="1"/>
    <col min="12" max="16384" width="9.57421875" style="8" customWidth="1"/>
  </cols>
  <sheetData>
    <row r="1" spans="1:8" ht="20.25">
      <c r="A1" s="473" t="s">
        <v>14</v>
      </c>
      <c r="B1" s="473"/>
      <c r="C1" s="473"/>
      <c r="D1" s="473"/>
      <c r="E1" s="473"/>
      <c r="F1" s="473"/>
      <c r="G1" s="473"/>
      <c r="H1" s="267"/>
    </row>
    <row r="2" spans="1:8" ht="20.25">
      <c r="A2" s="473" t="s">
        <v>1196</v>
      </c>
      <c r="B2" s="473"/>
      <c r="C2" s="473"/>
      <c r="D2" s="473"/>
      <c r="E2" s="473"/>
      <c r="F2" s="473"/>
      <c r="G2" s="473"/>
      <c r="H2" s="267"/>
    </row>
    <row r="3" spans="1:8" ht="20.25">
      <c r="A3" s="473" t="s">
        <v>15</v>
      </c>
      <c r="B3" s="473"/>
      <c r="C3" s="473"/>
      <c r="D3" s="473"/>
      <c r="E3" s="473"/>
      <c r="F3" s="473"/>
      <c r="G3" s="473"/>
      <c r="H3" s="267"/>
    </row>
    <row r="4" spans="1:10" ht="20.25">
      <c r="A4" s="473" t="s">
        <v>16</v>
      </c>
      <c r="B4" s="473"/>
      <c r="C4" s="473"/>
      <c r="D4" s="473"/>
      <c r="E4" s="473"/>
      <c r="F4" s="473"/>
      <c r="G4" s="473"/>
      <c r="H4" s="267"/>
      <c r="I4" s="185"/>
      <c r="J4" s="185"/>
    </row>
    <row r="5" spans="1:8" ht="20.25">
      <c r="A5" s="473" t="s">
        <v>17</v>
      </c>
      <c r="B5" s="473"/>
      <c r="C5" s="473"/>
      <c r="D5" s="473"/>
      <c r="E5" s="473"/>
      <c r="F5" s="473"/>
      <c r="G5" s="473"/>
      <c r="H5" s="267"/>
    </row>
    <row r="6" spans="1:8" ht="23.25">
      <c r="A6" s="186"/>
      <c r="B6" s="186"/>
      <c r="C6" s="267"/>
      <c r="D6" s="26" t="s">
        <v>18</v>
      </c>
      <c r="E6" s="186"/>
      <c r="F6" s="267"/>
      <c r="G6" s="267"/>
      <c r="H6" s="267"/>
    </row>
    <row r="7" spans="1:8" ht="20.25">
      <c r="A7" s="186"/>
      <c r="B7" s="186"/>
      <c r="C7" s="267"/>
      <c r="D7" s="27"/>
      <c r="E7" s="186"/>
      <c r="F7" s="267"/>
      <c r="G7" s="267"/>
      <c r="H7" s="267"/>
    </row>
    <row r="8" spans="1:11" ht="20.25">
      <c r="A8" s="186"/>
      <c r="B8" s="186"/>
      <c r="C8" s="267"/>
      <c r="D8" s="267"/>
      <c r="E8" s="186"/>
      <c r="F8" s="267"/>
      <c r="H8" s="267"/>
      <c r="K8" s="267"/>
    </row>
    <row r="9" spans="1:8" ht="15.75">
      <c r="A9" s="187" t="s">
        <v>19</v>
      </c>
      <c r="B9" s="188" t="s">
        <v>1177</v>
      </c>
      <c r="C9" s="189"/>
      <c r="D9" s="189"/>
      <c r="E9" s="190"/>
      <c r="F9" s="189"/>
      <c r="G9" s="189"/>
      <c r="H9" s="189"/>
    </row>
    <row r="10" spans="1:11" ht="15.75">
      <c r="A10" s="187" t="s">
        <v>20</v>
      </c>
      <c r="B10" s="188" t="s">
        <v>20</v>
      </c>
      <c r="C10" s="187" t="s">
        <v>21</v>
      </c>
      <c r="D10" s="187" t="s">
        <v>22</v>
      </c>
      <c r="E10" s="187" t="s">
        <v>23</v>
      </c>
      <c r="F10" s="187" t="s">
        <v>24</v>
      </c>
      <c r="G10" s="187" t="s">
        <v>25</v>
      </c>
      <c r="H10" s="187"/>
      <c r="K10" s="191" t="s">
        <v>26</v>
      </c>
    </row>
    <row r="11" spans="1:11" ht="16.5" thickBot="1">
      <c r="A11" s="192" t="s">
        <v>27</v>
      </c>
      <c r="B11" s="193" t="s">
        <v>27</v>
      </c>
      <c r="C11" s="192"/>
      <c r="D11" s="192" t="s">
        <v>27</v>
      </c>
      <c r="E11" s="192" t="s">
        <v>28</v>
      </c>
      <c r="F11" s="192" t="s">
        <v>29</v>
      </c>
      <c r="G11" s="194"/>
      <c r="H11" s="189"/>
      <c r="K11" s="195"/>
    </row>
    <row r="12" spans="1:8" ht="16.5" thickTop="1">
      <c r="A12" s="196"/>
      <c r="B12" s="196"/>
      <c r="C12" s="189"/>
      <c r="D12" s="189"/>
      <c r="E12" s="190"/>
      <c r="F12" s="189"/>
      <c r="G12" s="189"/>
      <c r="H12" s="189"/>
    </row>
    <row r="13" spans="1:8" ht="15.75">
      <c r="A13" s="196"/>
      <c r="B13" s="196"/>
      <c r="C13" s="212"/>
      <c r="D13" s="197" t="s">
        <v>38</v>
      </c>
      <c r="E13" s="198"/>
      <c r="F13" s="197"/>
      <c r="G13" s="212"/>
      <c r="H13" s="212"/>
    </row>
    <row r="14" spans="1:8" ht="15.75">
      <c r="A14" s="196"/>
      <c r="B14" s="196"/>
      <c r="C14" s="212"/>
      <c r="D14" s="197"/>
      <c r="E14" s="198"/>
      <c r="F14" s="197"/>
      <c r="G14" s="212"/>
      <c r="H14" s="212"/>
    </row>
    <row r="15" spans="1:11" s="201" customFormat="1" ht="15.75">
      <c r="A15" s="200">
        <v>3000</v>
      </c>
      <c r="B15" s="200"/>
      <c r="C15" s="201" t="s">
        <v>39</v>
      </c>
      <c r="D15" s="202">
        <v>53668</v>
      </c>
      <c r="E15" s="200">
        <v>50010</v>
      </c>
      <c r="F15" s="201">
        <v>50010</v>
      </c>
      <c r="G15" s="201" t="s">
        <v>30</v>
      </c>
      <c r="K15" s="221"/>
    </row>
    <row r="16" spans="1:12" s="241" customFormat="1" ht="47.25">
      <c r="A16" s="209">
        <v>3001</v>
      </c>
      <c r="B16" s="209">
        <v>530010</v>
      </c>
      <c r="C16" s="204" t="s">
        <v>40</v>
      </c>
      <c r="D16" s="219">
        <v>53660</v>
      </c>
      <c r="E16" s="209">
        <v>57032</v>
      </c>
      <c r="F16" s="28">
        <v>50010</v>
      </c>
      <c r="G16" s="204" t="s">
        <v>40</v>
      </c>
      <c r="H16" s="204" t="s">
        <v>41</v>
      </c>
      <c r="I16" s="204" t="s">
        <v>37</v>
      </c>
      <c r="J16" s="204" t="s">
        <v>42</v>
      </c>
      <c r="K16" s="211" t="s">
        <v>43</v>
      </c>
      <c r="L16" s="204"/>
    </row>
    <row r="17" spans="1:11" s="204" customFormat="1" ht="15.75">
      <c r="A17" s="209">
        <v>3061</v>
      </c>
      <c r="B17" s="209">
        <v>530610</v>
      </c>
      <c r="C17" s="204" t="s">
        <v>44</v>
      </c>
      <c r="D17" s="219">
        <v>53670</v>
      </c>
      <c r="E17" s="209">
        <v>51039</v>
      </c>
      <c r="F17" s="28">
        <v>50010</v>
      </c>
      <c r="G17" s="204" t="s">
        <v>45</v>
      </c>
      <c r="H17" s="204" t="s">
        <v>46</v>
      </c>
      <c r="K17" s="211"/>
    </row>
    <row r="18" spans="1:11" s="241" customFormat="1" ht="31.5">
      <c r="A18" s="209">
        <v>3067</v>
      </c>
      <c r="B18" s="209">
        <v>530670</v>
      </c>
      <c r="C18" s="204" t="s">
        <v>47</v>
      </c>
      <c r="D18" s="219">
        <v>53880</v>
      </c>
      <c r="E18" s="209">
        <v>57039</v>
      </c>
      <c r="F18" s="28">
        <v>50010</v>
      </c>
      <c r="G18" s="204" t="s">
        <v>48</v>
      </c>
      <c r="H18" s="204" t="s">
        <v>41</v>
      </c>
      <c r="I18" s="204" t="s">
        <v>37</v>
      </c>
      <c r="J18" s="204" t="s">
        <v>42</v>
      </c>
      <c r="K18" s="211" t="s">
        <v>49</v>
      </c>
    </row>
    <row r="19" spans="1:11" s="241" customFormat="1" ht="31.5">
      <c r="A19" s="209">
        <v>3068</v>
      </c>
      <c r="B19" s="209">
        <v>530680</v>
      </c>
      <c r="C19" s="204" t="s">
        <v>50</v>
      </c>
      <c r="D19" s="219">
        <v>53880</v>
      </c>
      <c r="E19" s="209">
        <v>57039</v>
      </c>
      <c r="F19" s="28">
        <v>50010</v>
      </c>
      <c r="G19" s="204" t="s">
        <v>48</v>
      </c>
      <c r="H19" s="204" t="s">
        <v>41</v>
      </c>
      <c r="I19" s="204" t="s">
        <v>37</v>
      </c>
      <c r="J19" s="204" t="s">
        <v>42</v>
      </c>
      <c r="K19" s="211" t="s">
        <v>49</v>
      </c>
    </row>
    <row r="20" spans="1:11" s="241" customFormat="1" ht="31.5">
      <c r="A20" s="209">
        <v>3069</v>
      </c>
      <c r="B20" s="209">
        <v>530690</v>
      </c>
      <c r="C20" s="204" t="s">
        <v>51</v>
      </c>
      <c r="D20" s="219">
        <v>53880</v>
      </c>
      <c r="E20" s="209">
        <v>57039</v>
      </c>
      <c r="F20" s="28">
        <v>50010</v>
      </c>
      <c r="G20" s="204" t="s">
        <v>48</v>
      </c>
      <c r="H20" s="204" t="s">
        <v>41</v>
      </c>
      <c r="I20" s="204" t="s">
        <v>37</v>
      </c>
      <c r="J20" s="204" t="s">
        <v>42</v>
      </c>
      <c r="K20" s="211" t="s">
        <v>49</v>
      </c>
    </row>
    <row r="21" spans="1:11" s="241" customFormat="1" ht="78.75">
      <c r="A21" s="209">
        <v>3095</v>
      </c>
      <c r="B21" s="209">
        <v>530950</v>
      </c>
      <c r="C21" s="204" t="s">
        <v>52</v>
      </c>
      <c r="D21" s="219">
        <v>59910</v>
      </c>
      <c r="E21" s="209">
        <v>58971</v>
      </c>
      <c r="F21" s="28">
        <v>50010</v>
      </c>
      <c r="G21" s="204" t="s">
        <v>53</v>
      </c>
      <c r="H21" s="204" t="s">
        <v>54</v>
      </c>
      <c r="I21" s="204" t="s">
        <v>53</v>
      </c>
      <c r="J21" s="204" t="s">
        <v>42</v>
      </c>
      <c r="K21" s="211" t="s">
        <v>55</v>
      </c>
    </row>
    <row r="22" spans="1:11" s="241" customFormat="1" ht="63">
      <c r="A22" s="209">
        <v>3100</v>
      </c>
      <c r="B22" s="209">
        <v>531000</v>
      </c>
      <c r="C22" s="204" t="s">
        <v>56</v>
      </c>
      <c r="D22" s="219">
        <v>53902</v>
      </c>
      <c r="E22" s="209">
        <v>57009</v>
      </c>
      <c r="F22" s="28">
        <v>50010</v>
      </c>
      <c r="G22" s="204" t="s">
        <v>57</v>
      </c>
      <c r="H22" s="204" t="s">
        <v>41</v>
      </c>
      <c r="I22" s="204" t="s">
        <v>37</v>
      </c>
      <c r="J22" s="204" t="s">
        <v>42</v>
      </c>
      <c r="K22" s="211" t="s">
        <v>58</v>
      </c>
    </row>
    <row r="23" spans="1:11" s="204" customFormat="1" ht="15.75">
      <c r="A23" s="209">
        <v>3125</v>
      </c>
      <c r="B23" s="209">
        <v>531250</v>
      </c>
      <c r="C23" s="204" t="s">
        <v>45</v>
      </c>
      <c r="D23" s="219">
        <v>53903</v>
      </c>
      <c r="E23" s="209">
        <v>51117</v>
      </c>
      <c r="F23" s="28">
        <v>50010</v>
      </c>
      <c r="G23" s="204" t="s">
        <v>45</v>
      </c>
      <c r="H23" s="204" t="s">
        <v>59</v>
      </c>
      <c r="I23" s="204" t="s">
        <v>60</v>
      </c>
      <c r="J23" s="204" t="s">
        <v>42</v>
      </c>
      <c r="K23" s="211"/>
    </row>
    <row r="24" spans="1:11" s="204" customFormat="1" ht="15.75">
      <c r="A24" s="209">
        <v>3126</v>
      </c>
      <c r="B24" s="209">
        <v>531260</v>
      </c>
      <c r="C24" s="204" t="s">
        <v>61</v>
      </c>
      <c r="D24" s="219">
        <v>53904</v>
      </c>
      <c r="E24" s="209">
        <v>51118</v>
      </c>
      <c r="F24" s="28">
        <v>50010</v>
      </c>
      <c r="G24" s="204" t="s">
        <v>61</v>
      </c>
      <c r="H24" s="204" t="s">
        <v>59</v>
      </c>
      <c r="I24" s="204" t="s">
        <v>60</v>
      </c>
      <c r="J24" s="204" t="s">
        <v>42</v>
      </c>
      <c r="K24" s="211"/>
    </row>
    <row r="25" spans="1:11" s="204" customFormat="1" ht="15.75">
      <c r="A25" s="209">
        <v>3127</v>
      </c>
      <c r="B25" s="209">
        <v>531270</v>
      </c>
      <c r="C25" s="204" t="s">
        <v>62</v>
      </c>
      <c r="D25" s="219">
        <v>53905</v>
      </c>
      <c r="E25" s="209">
        <v>51119</v>
      </c>
      <c r="F25" s="28">
        <v>50010</v>
      </c>
      <c r="G25" s="204" t="s">
        <v>62</v>
      </c>
      <c r="H25" s="204" t="s">
        <v>59</v>
      </c>
      <c r="I25" s="204" t="s">
        <v>60</v>
      </c>
      <c r="J25" s="204" t="s">
        <v>42</v>
      </c>
      <c r="K25" s="211"/>
    </row>
    <row r="26" spans="1:11" s="241" customFormat="1" ht="31.5">
      <c r="A26" s="209">
        <v>3150</v>
      </c>
      <c r="B26" s="209">
        <v>531500</v>
      </c>
      <c r="C26" s="204" t="s">
        <v>63</v>
      </c>
      <c r="D26" s="219">
        <v>53900</v>
      </c>
      <c r="E26" s="209">
        <v>57011</v>
      </c>
      <c r="F26" s="28">
        <v>50010</v>
      </c>
      <c r="G26" s="204" t="s">
        <v>64</v>
      </c>
      <c r="H26" s="204" t="s">
        <v>41</v>
      </c>
      <c r="I26" s="204" t="s">
        <v>37</v>
      </c>
      <c r="J26" s="204" t="s">
        <v>42</v>
      </c>
      <c r="K26" s="211" t="s">
        <v>65</v>
      </c>
    </row>
    <row r="27" spans="1:11" s="241" customFormat="1" ht="31.5">
      <c r="A27" s="209">
        <v>3151</v>
      </c>
      <c r="B27" s="209">
        <v>531510</v>
      </c>
      <c r="C27" s="204" t="s">
        <v>66</v>
      </c>
      <c r="D27" s="219">
        <v>53900</v>
      </c>
      <c r="E27" s="209">
        <v>57011</v>
      </c>
      <c r="F27" s="28">
        <v>50010</v>
      </c>
      <c r="G27" s="204" t="s">
        <v>64</v>
      </c>
      <c r="H27" s="204" t="s">
        <v>41</v>
      </c>
      <c r="I27" s="204" t="s">
        <v>37</v>
      </c>
      <c r="J27" s="204" t="s">
        <v>42</v>
      </c>
      <c r="K27" s="211" t="s">
        <v>65</v>
      </c>
    </row>
    <row r="28" spans="1:11" s="241" customFormat="1" ht="31.5">
      <c r="A28" s="209">
        <v>3153</v>
      </c>
      <c r="B28" s="209">
        <v>531530</v>
      </c>
      <c r="C28" s="204" t="s">
        <v>67</v>
      </c>
      <c r="D28" s="219">
        <v>53900</v>
      </c>
      <c r="E28" s="209">
        <v>57011</v>
      </c>
      <c r="F28" s="28">
        <v>50010</v>
      </c>
      <c r="G28" s="204" t="s">
        <v>64</v>
      </c>
      <c r="H28" s="204" t="s">
        <v>41</v>
      </c>
      <c r="I28" s="204" t="s">
        <v>37</v>
      </c>
      <c r="J28" s="204" t="s">
        <v>42</v>
      </c>
      <c r="K28" s="211" t="s">
        <v>65</v>
      </c>
    </row>
    <row r="29" spans="1:11" s="241" customFormat="1" ht="31.5">
      <c r="A29" s="209">
        <v>3154</v>
      </c>
      <c r="B29" s="209">
        <v>531540</v>
      </c>
      <c r="C29" s="204" t="s">
        <v>68</v>
      </c>
      <c r="D29" s="219">
        <v>53900</v>
      </c>
      <c r="E29" s="209">
        <v>57011</v>
      </c>
      <c r="F29" s="28">
        <v>50010</v>
      </c>
      <c r="G29" s="204" t="s">
        <v>64</v>
      </c>
      <c r="H29" s="204" t="s">
        <v>41</v>
      </c>
      <c r="I29" s="204" t="s">
        <v>37</v>
      </c>
      <c r="J29" s="204" t="s">
        <v>42</v>
      </c>
      <c r="K29" s="211" t="s">
        <v>65</v>
      </c>
    </row>
    <row r="30" spans="1:11" s="241" customFormat="1" ht="31.5">
      <c r="A30" s="209">
        <v>3200</v>
      </c>
      <c r="B30" s="209">
        <v>532000</v>
      </c>
      <c r="C30" s="204" t="s">
        <v>69</v>
      </c>
      <c r="D30" s="219">
        <v>53640</v>
      </c>
      <c r="E30" s="209">
        <v>57007</v>
      </c>
      <c r="F30" s="28">
        <v>50010</v>
      </c>
      <c r="G30" s="204" t="s">
        <v>70</v>
      </c>
      <c r="H30" s="204" t="s">
        <v>41</v>
      </c>
      <c r="I30" s="204" t="s">
        <v>37</v>
      </c>
      <c r="J30" s="204" t="s">
        <v>42</v>
      </c>
      <c r="K30" s="211" t="s">
        <v>71</v>
      </c>
    </row>
    <row r="31" spans="1:12" s="241" customFormat="1" ht="31.5">
      <c r="A31" s="209">
        <v>3210</v>
      </c>
      <c r="B31" s="209">
        <v>532100</v>
      </c>
      <c r="C31" s="204" t="s">
        <v>72</v>
      </c>
      <c r="D31" s="219">
        <v>53640</v>
      </c>
      <c r="E31" s="209">
        <v>57030</v>
      </c>
      <c r="F31" s="28">
        <v>50010</v>
      </c>
      <c r="G31" s="204" t="s">
        <v>73</v>
      </c>
      <c r="H31" s="204" t="s">
        <v>41</v>
      </c>
      <c r="I31" s="204" t="s">
        <v>37</v>
      </c>
      <c r="J31" s="204" t="s">
        <v>42</v>
      </c>
      <c r="K31" s="211" t="s">
        <v>74</v>
      </c>
      <c r="L31" s="204"/>
    </row>
    <row r="32" spans="1:12" s="241" customFormat="1" ht="31.5">
      <c r="A32" s="209">
        <v>3211</v>
      </c>
      <c r="B32" s="209">
        <v>532110</v>
      </c>
      <c r="C32" s="204" t="s">
        <v>75</v>
      </c>
      <c r="D32" s="219">
        <v>53641</v>
      </c>
      <c r="E32" s="209">
        <v>57031</v>
      </c>
      <c r="F32" s="28">
        <v>50010</v>
      </c>
      <c r="G32" s="204" t="s">
        <v>75</v>
      </c>
      <c r="H32" s="204"/>
      <c r="I32" s="204"/>
      <c r="J32" s="204"/>
      <c r="K32" s="211" t="s">
        <v>76</v>
      </c>
      <c r="L32" s="269"/>
    </row>
    <row r="33" spans="1:12" s="241" customFormat="1" ht="31.5">
      <c r="A33" s="209">
        <v>3220</v>
      </c>
      <c r="B33" s="209">
        <v>532200</v>
      </c>
      <c r="C33" s="204" t="s">
        <v>77</v>
      </c>
      <c r="D33" s="219">
        <v>53640</v>
      </c>
      <c r="E33" s="209">
        <v>57030</v>
      </c>
      <c r="F33" s="28">
        <v>50010</v>
      </c>
      <c r="G33" s="204" t="s">
        <v>73</v>
      </c>
      <c r="H33" s="204" t="s">
        <v>41</v>
      </c>
      <c r="I33" s="204" t="s">
        <v>37</v>
      </c>
      <c r="J33" s="204" t="s">
        <v>42</v>
      </c>
      <c r="K33" s="211" t="s">
        <v>74</v>
      </c>
      <c r="L33" s="204"/>
    </row>
    <row r="34" spans="1:12" s="241" customFormat="1" ht="31.5">
      <c r="A34" s="209">
        <v>3230</v>
      </c>
      <c r="B34" s="209">
        <v>532300</v>
      </c>
      <c r="C34" s="204" t="s">
        <v>78</v>
      </c>
      <c r="D34" s="219">
        <v>53640</v>
      </c>
      <c r="E34" s="209">
        <v>57030</v>
      </c>
      <c r="F34" s="28">
        <v>50010</v>
      </c>
      <c r="G34" s="204" t="s">
        <v>73</v>
      </c>
      <c r="H34" s="204" t="s">
        <v>41</v>
      </c>
      <c r="I34" s="204" t="s">
        <v>37</v>
      </c>
      <c r="J34" s="204" t="s">
        <v>42</v>
      </c>
      <c r="K34" s="211" t="s">
        <v>74</v>
      </c>
      <c r="L34" s="204"/>
    </row>
    <row r="35" spans="1:12" s="241" customFormat="1" ht="31.5">
      <c r="A35" s="209">
        <v>3235</v>
      </c>
      <c r="B35" s="209">
        <v>532350</v>
      </c>
      <c r="C35" s="204" t="s">
        <v>79</v>
      </c>
      <c r="D35" s="219">
        <v>53640</v>
      </c>
      <c r="E35" s="209">
        <v>57030</v>
      </c>
      <c r="F35" s="28">
        <v>50010</v>
      </c>
      <c r="G35" s="204" t="s">
        <v>73</v>
      </c>
      <c r="H35" s="204" t="s">
        <v>41</v>
      </c>
      <c r="I35" s="204" t="s">
        <v>37</v>
      </c>
      <c r="J35" s="204" t="s">
        <v>42</v>
      </c>
      <c r="K35" s="211" t="s">
        <v>74</v>
      </c>
      <c r="L35" s="204"/>
    </row>
    <row r="36" spans="1:12" s="241" customFormat="1" ht="31.5">
      <c r="A36" s="209">
        <v>3240</v>
      </c>
      <c r="B36" s="209">
        <v>532400</v>
      </c>
      <c r="C36" s="204" t="s">
        <v>80</v>
      </c>
      <c r="D36" s="219">
        <v>53640</v>
      </c>
      <c r="E36" s="209">
        <v>57030</v>
      </c>
      <c r="F36" s="28">
        <v>50010</v>
      </c>
      <c r="G36" s="204" t="s">
        <v>73</v>
      </c>
      <c r="H36" s="204" t="s">
        <v>41</v>
      </c>
      <c r="I36" s="204" t="s">
        <v>37</v>
      </c>
      <c r="J36" s="204" t="s">
        <v>42</v>
      </c>
      <c r="K36" s="211" t="s">
        <v>74</v>
      </c>
      <c r="L36" s="204"/>
    </row>
    <row r="37" spans="1:12" s="241" customFormat="1" ht="31.5">
      <c r="A37" s="209">
        <v>3243</v>
      </c>
      <c r="B37" s="209">
        <v>532430</v>
      </c>
      <c r="C37" s="204" t="s">
        <v>81</v>
      </c>
      <c r="D37" s="219">
        <v>53640</v>
      </c>
      <c r="E37" s="209">
        <v>57030</v>
      </c>
      <c r="F37" s="28">
        <v>50010</v>
      </c>
      <c r="G37" s="204" t="s">
        <v>73</v>
      </c>
      <c r="H37" s="204" t="s">
        <v>41</v>
      </c>
      <c r="I37" s="204" t="s">
        <v>37</v>
      </c>
      <c r="J37" s="204" t="s">
        <v>42</v>
      </c>
      <c r="K37" s="211" t="s">
        <v>74</v>
      </c>
      <c r="L37" s="204"/>
    </row>
    <row r="38" spans="1:12" s="241" customFormat="1" ht="31.5">
      <c r="A38" s="209">
        <v>3244</v>
      </c>
      <c r="B38" s="209">
        <v>532440</v>
      </c>
      <c r="C38" s="204" t="s">
        <v>82</v>
      </c>
      <c r="D38" s="219">
        <v>53640</v>
      </c>
      <c r="E38" s="209">
        <v>57030</v>
      </c>
      <c r="F38" s="28">
        <v>50010</v>
      </c>
      <c r="G38" s="204" t="s">
        <v>73</v>
      </c>
      <c r="H38" s="204" t="s">
        <v>41</v>
      </c>
      <c r="I38" s="204" t="s">
        <v>37</v>
      </c>
      <c r="J38" s="204" t="s">
        <v>42</v>
      </c>
      <c r="K38" s="211" t="s">
        <v>74</v>
      </c>
      <c r="L38" s="204"/>
    </row>
    <row r="39" spans="1:12" s="241" customFormat="1" ht="31.5">
      <c r="A39" s="209">
        <v>3246</v>
      </c>
      <c r="B39" s="209">
        <v>532460</v>
      </c>
      <c r="C39" s="204" t="s">
        <v>83</v>
      </c>
      <c r="D39" s="219">
        <v>53640</v>
      </c>
      <c r="E39" s="209">
        <v>57030</v>
      </c>
      <c r="F39" s="28">
        <v>50010</v>
      </c>
      <c r="G39" s="204" t="s">
        <v>73</v>
      </c>
      <c r="H39" s="204" t="s">
        <v>41</v>
      </c>
      <c r="I39" s="204" t="s">
        <v>37</v>
      </c>
      <c r="J39" s="204" t="s">
        <v>42</v>
      </c>
      <c r="K39" s="211" t="s">
        <v>74</v>
      </c>
      <c r="L39" s="204"/>
    </row>
    <row r="40" spans="1:12" s="241" customFormat="1" ht="31.5">
      <c r="A40" s="209">
        <v>3247</v>
      </c>
      <c r="B40" s="209">
        <v>532470</v>
      </c>
      <c r="C40" s="204" t="s">
        <v>84</v>
      </c>
      <c r="D40" s="219">
        <v>53640</v>
      </c>
      <c r="E40" s="209">
        <v>57030</v>
      </c>
      <c r="F40" s="28">
        <v>50010</v>
      </c>
      <c r="G40" s="204" t="s">
        <v>73</v>
      </c>
      <c r="H40" s="204" t="s">
        <v>41</v>
      </c>
      <c r="I40" s="204" t="s">
        <v>37</v>
      </c>
      <c r="J40" s="204" t="s">
        <v>42</v>
      </c>
      <c r="K40" s="211" t="s">
        <v>74</v>
      </c>
      <c r="L40" s="204"/>
    </row>
    <row r="41" spans="1:12" s="241" customFormat="1" ht="31.5">
      <c r="A41" s="209">
        <v>3248</v>
      </c>
      <c r="B41" s="209">
        <v>532480</v>
      </c>
      <c r="C41" s="204" t="s">
        <v>85</v>
      </c>
      <c r="D41" s="219">
        <v>53640</v>
      </c>
      <c r="E41" s="209">
        <v>57030</v>
      </c>
      <c r="F41" s="28">
        <v>50010</v>
      </c>
      <c r="G41" s="204" t="s">
        <v>73</v>
      </c>
      <c r="H41" s="204" t="s">
        <v>41</v>
      </c>
      <c r="I41" s="204" t="s">
        <v>37</v>
      </c>
      <c r="J41" s="204" t="s">
        <v>42</v>
      </c>
      <c r="K41" s="211" t="s">
        <v>74</v>
      </c>
      <c r="L41" s="204"/>
    </row>
    <row r="42" spans="1:11" s="241" customFormat="1" ht="31.5">
      <c r="A42" s="209">
        <v>3250</v>
      </c>
      <c r="B42" s="209">
        <v>532500</v>
      </c>
      <c r="C42" s="204" t="s">
        <v>86</v>
      </c>
      <c r="D42" s="219">
        <v>53680</v>
      </c>
      <c r="E42" s="209">
        <v>57008</v>
      </c>
      <c r="F42" s="28">
        <v>50010</v>
      </c>
      <c r="G42" s="204" t="s">
        <v>87</v>
      </c>
      <c r="H42" s="204" t="s">
        <v>41</v>
      </c>
      <c r="I42" s="204" t="s">
        <v>37</v>
      </c>
      <c r="J42" s="204" t="s">
        <v>42</v>
      </c>
      <c r="K42" s="211" t="s">
        <v>88</v>
      </c>
    </row>
    <row r="43" spans="1:11" s="241" customFormat="1" ht="47.25">
      <c r="A43" s="209">
        <v>3300</v>
      </c>
      <c r="B43" s="209">
        <v>533000</v>
      </c>
      <c r="C43" s="204" t="s">
        <v>89</v>
      </c>
      <c r="D43" s="219">
        <v>53630</v>
      </c>
      <c r="E43" s="209">
        <v>57004</v>
      </c>
      <c r="F43" s="28">
        <v>50010</v>
      </c>
      <c r="G43" s="204" t="s">
        <v>90</v>
      </c>
      <c r="H43" s="204" t="s">
        <v>41</v>
      </c>
      <c r="I43" s="204" t="s">
        <v>37</v>
      </c>
      <c r="J43" s="204" t="s">
        <v>42</v>
      </c>
      <c r="K43" s="211" t="s">
        <v>91</v>
      </c>
    </row>
    <row r="44" spans="1:11" s="241" customFormat="1" ht="63">
      <c r="A44" s="209">
        <v>3301</v>
      </c>
      <c r="B44" s="209">
        <v>533010</v>
      </c>
      <c r="C44" s="204" t="s">
        <v>92</v>
      </c>
      <c r="D44" s="219">
        <v>53631</v>
      </c>
      <c r="E44" s="209">
        <v>57002</v>
      </c>
      <c r="F44" s="28">
        <v>50010</v>
      </c>
      <c r="G44" s="204" t="s">
        <v>92</v>
      </c>
      <c r="H44" s="204" t="s">
        <v>41</v>
      </c>
      <c r="I44" s="204" t="s">
        <v>37</v>
      </c>
      <c r="J44" s="204" t="s">
        <v>42</v>
      </c>
      <c r="K44" s="211" t="s">
        <v>93</v>
      </c>
    </row>
    <row r="45" spans="1:12" s="204" customFormat="1" ht="47.25">
      <c r="A45" s="209">
        <v>3315</v>
      </c>
      <c r="B45" s="209">
        <v>533150</v>
      </c>
      <c r="C45" s="204" t="s">
        <v>94</v>
      </c>
      <c r="D45" s="219">
        <v>53101</v>
      </c>
      <c r="E45" s="209">
        <v>57003</v>
      </c>
      <c r="F45" s="28">
        <v>50010</v>
      </c>
      <c r="G45" s="204" t="s">
        <v>94</v>
      </c>
      <c r="K45" s="211" t="s">
        <v>95</v>
      </c>
      <c r="L45" s="269"/>
    </row>
    <row r="46" spans="1:12" s="204" customFormat="1" ht="47.25">
      <c r="A46" s="209">
        <v>3316</v>
      </c>
      <c r="B46" s="209">
        <v>533160</v>
      </c>
      <c r="C46" s="204" t="s">
        <v>96</v>
      </c>
      <c r="D46" s="219">
        <v>53102</v>
      </c>
      <c r="E46" s="209">
        <v>57005</v>
      </c>
      <c r="F46" s="28">
        <v>50010</v>
      </c>
      <c r="G46" s="204" t="s">
        <v>96</v>
      </c>
      <c r="K46" s="211" t="s">
        <v>97</v>
      </c>
      <c r="L46" s="269"/>
    </row>
    <row r="47" spans="1:12" s="204" customFormat="1" ht="31.5">
      <c r="A47" s="209">
        <v>3317</v>
      </c>
      <c r="B47" s="209">
        <v>533170</v>
      </c>
      <c r="C47" s="204" t="s">
        <v>98</v>
      </c>
      <c r="D47" s="219">
        <v>53103</v>
      </c>
      <c r="E47" s="209">
        <v>57006</v>
      </c>
      <c r="F47" s="28">
        <v>50010</v>
      </c>
      <c r="G47" s="204" t="s">
        <v>98</v>
      </c>
      <c r="K47" s="211" t="s">
        <v>99</v>
      </c>
      <c r="L47" s="269"/>
    </row>
    <row r="48" spans="1:12" s="204" customFormat="1" ht="31.5">
      <c r="A48" s="209">
        <v>3318</v>
      </c>
      <c r="B48" s="209">
        <v>533180</v>
      </c>
      <c r="C48" s="204" t="s">
        <v>100</v>
      </c>
      <c r="D48" s="219">
        <v>53104</v>
      </c>
      <c r="E48" s="209">
        <v>57012</v>
      </c>
      <c r="F48" s="28">
        <v>50010</v>
      </c>
      <c r="G48" s="204" t="s">
        <v>100</v>
      </c>
      <c r="K48" s="211" t="s">
        <v>101</v>
      </c>
      <c r="L48" s="269"/>
    </row>
    <row r="49" spans="1:12" s="204" customFormat="1" ht="47.25">
      <c r="A49" s="209">
        <v>3319</v>
      </c>
      <c r="B49" s="209">
        <v>533190</v>
      </c>
      <c r="C49" s="204" t="s">
        <v>102</v>
      </c>
      <c r="D49" s="219">
        <v>53105</v>
      </c>
      <c r="E49" s="209">
        <v>57013</v>
      </c>
      <c r="F49" s="28">
        <v>50010</v>
      </c>
      <c r="G49" s="204" t="s">
        <v>102</v>
      </c>
      <c r="K49" s="211" t="s">
        <v>103</v>
      </c>
      <c r="L49" s="269"/>
    </row>
    <row r="50" spans="1:12" s="204" customFormat="1" ht="78.75">
      <c r="A50" s="209">
        <v>3320</v>
      </c>
      <c r="B50" s="209">
        <v>533200</v>
      </c>
      <c r="C50" s="204" t="s">
        <v>104</v>
      </c>
      <c r="D50" s="219">
        <v>53106</v>
      </c>
      <c r="E50" s="209">
        <v>57033</v>
      </c>
      <c r="F50" s="28">
        <v>50010</v>
      </c>
      <c r="G50" s="204" t="s">
        <v>104</v>
      </c>
      <c r="K50" s="211" t="s">
        <v>105</v>
      </c>
      <c r="L50" s="269"/>
    </row>
    <row r="51" spans="1:12" s="204" customFormat="1" ht="63">
      <c r="A51" s="209">
        <v>3321</v>
      </c>
      <c r="B51" s="209">
        <v>533210</v>
      </c>
      <c r="C51" s="204" t="s">
        <v>106</v>
      </c>
      <c r="D51" s="219">
        <v>53107</v>
      </c>
      <c r="E51" s="209">
        <v>57034</v>
      </c>
      <c r="F51" s="28">
        <v>50010</v>
      </c>
      <c r="G51" s="204" t="s">
        <v>106</v>
      </c>
      <c r="K51" s="211" t="s">
        <v>107</v>
      </c>
      <c r="L51" s="269"/>
    </row>
    <row r="52" spans="1:12" s="204" customFormat="1" ht="15.75">
      <c r="A52" s="209">
        <v>3322</v>
      </c>
      <c r="B52" s="209">
        <v>533220</v>
      </c>
      <c r="C52" s="204" t="s">
        <v>108</v>
      </c>
      <c r="D52" s="219">
        <v>53108</v>
      </c>
      <c r="E52" s="209">
        <v>57036</v>
      </c>
      <c r="F52" s="28">
        <v>50010</v>
      </c>
      <c r="G52" s="204" t="s">
        <v>108</v>
      </c>
      <c r="K52" s="204" t="s">
        <v>108</v>
      </c>
      <c r="L52" s="269"/>
    </row>
    <row r="53" spans="1:12" s="204" customFormat="1" ht="78.75">
      <c r="A53" s="209">
        <v>3323</v>
      </c>
      <c r="B53" s="209">
        <v>533230</v>
      </c>
      <c r="C53" s="204" t="s">
        <v>109</v>
      </c>
      <c r="D53" s="219">
        <v>53109</v>
      </c>
      <c r="E53" s="209">
        <v>57037</v>
      </c>
      <c r="F53" s="28">
        <v>50010</v>
      </c>
      <c r="G53" s="204" t="s">
        <v>109</v>
      </c>
      <c r="K53" s="211" t="s">
        <v>110</v>
      </c>
      <c r="L53" s="269"/>
    </row>
    <row r="54" spans="1:11" s="241" customFormat="1" ht="47.25">
      <c r="A54" s="209">
        <v>3400</v>
      </c>
      <c r="B54" s="209">
        <v>534000</v>
      </c>
      <c r="C54" s="204" t="s">
        <v>111</v>
      </c>
      <c r="D54" s="219">
        <v>53100</v>
      </c>
      <c r="E54" s="209">
        <v>57010</v>
      </c>
      <c r="F54" s="28">
        <v>50010</v>
      </c>
      <c r="G54" s="204" t="s">
        <v>112</v>
      </c>
      <c r="H54" s="204" t="s">
        <v>41</v>
      </c>
      <c r="I54" s="204" t="s">
        <v>37</v>
      </c>
      <c r="J54" s="204" t="s">
        <v>42</v>
      </c>
      <c r="K54" s="211" t="s">
        <v>113</v>
      </c>
    </row>
    <row r="55" spans="1:11" s="206" customFormat="1" ht="15.75">
      <c r="A55" s="210">
        <v>3401</v>
      </c>
      <c r="B55" s="210"/>
      <c r="C55" s="206" t="s">
        <v>114</v>
      </c>
      <c r="D55" s="207">
        <v>53208</v>
      </c>
      <c r="E55" s="210">
        <v>50010</v>
      </c>
      <c r="F55" s="30">
        <v>50010</v>
      </c>
      <c r="G55" s="206" t="s">
        <v>30</v>
      </c>
      <c r="K55" s="218"/>
    </row>
    <row r="56" spans="1:12" s="241" customFormat="1" ht="78.75">
      <c r="A56" s="209">
        <v>3410</v>
      </c>
      <c r="B56" s="209">
        <v>534100</v>
      </c>
      <c r="C56" s="204" t="s">
        <v>115</v>
      </c>
      <c r="D56" s="219">
        <v>57901</v>
      </c>
      <c r="E56" s="209">
        <v>57035</v>
      </c>
      <c r="F56" s="28">
        <v>50010</v>
      </c>
      <c r="G56" s="204" t="s">
        <v>116</v>
      </c>
      <c r="H56" s="204" t="s">
        <v>41</v>
      </c>
      <c r="I56" s="204" t="s">
        <v>37</v>
      </c>
      <c r="J56" s="204" t="s">
        <v>42</v>
      </c>
      <c r="K56" s="211" t="s">
        <v>117</v>
      </c>
      <c r="L56" s="204"/>
    </row>
    <row r="57" spans="1:12" s="241" customFormat="1" ht="31.5">
      <c r="A57" s="209">
        <v>3493</v>
      </c>
      <c r="B57" s="209">
        <v>534930</v>
      </c>
      <c r="C57" s="204" t="s">
        <v>118</v>
      </c>
      <c r="D57" s="219">
        <v>57903</v>
      </c>
      <c r="E57" s="209">
        <v>52036</v>
      </c>
      <c r="F57" s="28">
        <v>50010</v>
      </c>
      <c r="G57" s="204" t="s">
        <v>118</v>
      </c>
      <c r="H57" s="204"/>
      <c r="I57" s="204"/>
      <c r="J57" s="204"/>
      <c r="K57" s="211" t="s">
        <v>119</v>
      </c>
      <c r="L57" s="269"/>
    </row>
    <row r="58" spans="1:11" s="204" customFormat="1" ht="31.5">
      <c r="A58" s="209">
        <v>3494</v>
      </c>
      <c r="B58" s="209">
        <v>534940</v>
      </c>
      <c r="C58" s="204" t="s">
        <v>120</v>
      </c>
      <c r="D58" s="219">
        <v>53204</v>
      </c>
      <c r="E58" s="209">
        <v>52034</v>
      </c>
      <c r="F58" s="28">
        <v>50010</v>
      </c>
      <c r="G58" s="204" t="s">
        <v>121</v>
      </c>
      <c r="H58" s="204" t="s">
        <v>122</v>
      </c>
      <c r="I58" s="204" t="s">
        <v>123</v>
      </c>
      <c r="J58" s="204" t="s">
        <v>42</v>
      </c>
      <c r="K58" s="211" t="s">
        <v>124</v>
      </c>
    </row>
    <row r="59" spans="1:11" s="204" customFormat="1" ht="31.5">
      <c r="A59" s="209">
        <v>3495</v>
      </c>
      <c r="B59" s="209">
        <v>534950</v>
      </c>
      <c r="C59" s="204" t="s">
        <v>125</v>
      </c>
      <c r="D59" s="219">
        <v>53200</v>
      </c>
      <c r="E59" s="209">
        <v>52035</v>
      </c>
      <c r="F59" s="28">
        <v>50010</v>
      </c>
      <c r="G59" s="204" t="s">
        <v>126</v>
      </c>
      <c r="H59" s="204" t="s">
        <v>122</v>
      </c>
      <c r="I59" s="204" t="s">
        <v>123</v>
      </c>
      <c r="J59" s="204" t="s">
        <v>42</v>
      </c>
      <c r="K59" s="211" t="s">
        <v>127</v>
      </c>
    </row>
    <row r="60" spans="1:11" s="204" customFormat="1" ht="31.5">
      <c r="A60" s="209">
        <v>3496</v>
      </c>
      <c r="B60" s="209">
        <v>534960</v>
      </c>
      <c r="C60" s="204" t="s">
        <v>128</v>
      </c>
      <c r="D60" s="219">
        <v>53201</v>
      </c>
      <c r="E60" s="209">
        <v>52033</v>
      </c>
      <c r="F60" s="28">
        <v>50010</v>
      </c>
      <c r="G60" s="204" t="s">
        <v>129</v>
      </c>
      <c r="H60" s="204" t="s">
        <v>122</v>
      </c>
      <c r="I60" s="204" t="s">
        <v>123</v>
      </c>
      <c r="J60" s="204" t="s">
        <v>42</v>
      </c>
      <c r="K60" s="211" t="s">
        <v>130</v>
      </c>
    </row>
    <row r="61" spans="1:11" s="204" customFormat="1" ht="31.5">
      <c r="A61" s="209">
        <v>3497</v>
      </c>
      <c r="B61" s="209">
        <v>534970</v>
      </c>
      <c r="C61" s="204" t="s">
        <v>131</v>
      </c>
      <c r="D61" s="219">
        <v>53203</v>
      </c>
      <c r="E61" s="209">
        <v>52050</v>
      </c>
      <c r="F61" s="28">
        <v>50010</v>
      </c>
      <c r="G61" s="204" t="s">
        <v>131</v>
      </c>
      <c r="H61" s="204" t="s">
        <v>122</v>
      </c>
      <c r="I61" s="204" t="s">
        <v>132</v>
      </c>
      <c r="J61" s="204" t="s">
        <v>42</v>
      </c>
      <c r="K61" s="211" t="s">
        <v>133</v>
      </c>
    </row>
    <row r="62" spans="1:12" s="204" customFormat="1" ht="94.5">
      <c r="A62" s="209">
        <v>3498</v>
      </c>
      <c r="B62" s="209">
        <v>534980</v>
      </c>
      <c r="C62" s="204" t="s">
        <v>134</v>
      </c>
      <c r="D62" s="219">
        <v>53206</v>
      </c>
      <c r="E62" s="209">
        <v>52038</v>
      </c>
      <c r="F62" s="28">
        <v>50010</v>
      </c>
      <c r="G62" s="204" t="s">
        <v>134</v>
      </c>
      <c r="K62" s="211" t="s">
        <v>135</v>
      </c>
      <c r="L62" s="269"/>
    </row>
    <row r="63" spans="1:11" s="204" customFormat="1" ht="47.25">
      <c r="A63" s="209">
        <v>3499</v>
      </c>
      <c r="B63" s="209">
        <v>534990</v>
      </c>
      <c r="C63" s="204" t="s">
        <v>136</v>
      </c>
      <c r="D63" s="219">
        <v>53202</v>
      </c>
      <c r="E63" s="209">
        <v>52041</v>
      </c>
      <c r="F63" s="28">
        <v>50010</v>
      </c>
      <c r="G63" s="204" t="s">
        <v>137</v>
      </c>
      <c r="H63" s="204" t="s">
        <v>122</v>
      </c>
      <c r="I63" s="204" t="s">
        <v>123</v>
      </c>
      <c r="J63" s="204" t="s">
        <v>42</v>
      </c>
      <c r="K63" s="211" t="s">
        <v>138</v>
      </c>
    </row>
    <row r="64" spans="1:11" s="204" customFormat="1" ht="31.5">
      <c r="A64" s="209">
        <v>3560</v>
      </c>
      <c r="B64" s="209">
        <v>535600</v>
      </c>
      <c r="C64" s="204" t="s">
        <v>139</v>
      </c>
      <c r="D64" s="219">
        <v>53205</v>
      </c>
      <c r="E64" s="209">
        <v>52011</v>
      </c>
      <c r="F64" s="28">
        <v>50010</v>
      </c>
      <c r="G64" s="204" t="s">
        <v>140</v>
      </c>
      <c r="H64" s="204" t="s">
        <v>122</v>
      </c>
      <c r="I64" s="204" t="s">
        <v>141</v>
      </c>
      <c r="J64" s="204" t="s">
        <v>42</v>
      </c>
      <c r="K64" s="211" t="s">
        <v>142</v>
      </c>
    </row>
    <row r="65" spans="1:11" s="241" customFormat="1" ht="42.75">
      <c r="A65" s="209">
        <v>3561</v>
      </c>
      <c r="B65" s="209">
        <v>535610</v>
      </c>
      <c r="C65" s="204" t="s">
        <v>143</v>
      </c>
      <c r="D65" s="219">
        <v>55480</v>
      </c>
      <c r="E65" s="209">
        <v>56014</v>
      </c>
      <c r="F65" s="28">
        <v>50010</v>
      </c>
      <c r="G65" s="204" t="s">
        <v>144</v>
      </c>
      <c r="H65" s="204" t="s">
        <v>41</v>
      </c>
      <c r="I65" s="204" t="s">
        <v>145</v>
      </c>
      <c r="J65" s="204" t="s">
        <v>146</v>
      </c>
      <c r="K65" s="222" t="s">
        <v>147</v>
      </c>
    </row>
    <row r="66" spans="1:12" s="241" customFormat="1" ht="31.5">
      <c r="A66" s="209">
        <v>3562</v>
      </c>
      <c r="B66" s="209">
        <v>535620</v>
      </c>
      <c r="C66" s="204" t="s">
        <v>148</v>
      </c>
      <c r="D66" s="219">
        <v>53700</v>
      </c>
      <c r="E66" s="209">
        <v>57038</v>
      </c>
      <c r="F66" s="28">
        <v>50010</v>
      </c>
      <c r="G66" s="204" t="s">
        <v>149</v>
      </c>
      <c r="H66" s="204" t="s">
        <v>41</v>
      </c>
      <c r="I66" s="204" t="s">
        <v>37</v>
      </c>
      <c r="J66" s="204" t="s">
        <v>42</v>
      </c>
      <c r="K66" s="211" t="s">
        <v>150</v>
      </c>
      <c r="L66" s="204"/>
    </row>
    <row r="67" spans="1:11" s="241" customFormat="1" ht="31.5">
      <c r="A67" s="209">
        <v>3563</v>
      </c>
      <c r="B67" s="209">
        <v>535630</v>
      </c>
      <c r="C67" s="204" t="s">
        <v>151</v>
      </c>
      <c r="D67" s="219">
        <v>53600</v>
      </c>
      <c r="E67" s="209">
        <v>52012</v>
      </c>
      <c r="F67" s="28">
        <v>50010</v>
      </c>
      <c r="G67" s="204" t="s">
        <v>152</v>
      </c>
      <c r="H67" s="204" t="s">
        <v>122</v>
      </c>
      <c r="I67" s="204" t="s">
        <v>141</v>
      </c>
      <c r="J67" s="204" t="s">
        <v>42</v>
      </c>
      <c r="K67" s="211" t="s">
        <v>153</v>
      </c>
    </row>
    <row r="68" spans="1:11" s="241" customFormat="1" ht="31.5">
      <c r="A68" s="209">
        <v>3564</v>
      </c>
      <c r="B68" s="209">
        <v>535640</v>
      </c>
      <c r="C68" s="204" t="s">
        <v>154</v>
      </c>
      <c r="D68" s="219">
        <v>53601</v>
      </c>
      <c r="E68" s="209">
        <v>52010</v>
      </c>
      <c r="F68" s="28">
        <v>50010</v>
      </c>
      <c r="G68" s="204" t="s">
        <v>154</v>
      </c>
      <c r="H68" s="204" t="s">
        <v>122</v>
      </c>
      <c r="I68" s="204" t="s">
        <v>141</v>
      </c>
      <c r="J68" s="204" t="s">
        <v>42</v>
      </c>
      <c r="K68" s="211" t="s">
        <v>155</v>
      </c>
    </row>
    <row r="69" spans="1:11" s="241" customFormat="1" ht="31.5">
      <c r="A69" s="209">
        <v>3565</v>
      </c>
      <c r="B69" s="209">
        <v>535650</v>
      </c>
      <c r="C69" s="204" t="s">
        <v>156</v>
      </c>
      <c r="D69" s="219">
        <v>53602</v>
      </c>
      <c r="E69" s="209">
        <v>52013</v>
      </c>
      <c r="F69" s="28">
        <v>50010</v>
      </c>
      <c r="G69" s="204" t="s">
        <v>156</v>
      </c>
      <c r="H69" s="204" t="s">
        <v>122</v>
      </c>
      <c r="I69" s="204" t="s">
        <v>141</v>
      </c>
      <c r="J69" s="204" t="s">
        <v>42</v>
      </c>
      <c r="K69" s="211" t="s">
        <v>157</v>
      </c>
    </row>
    <row r="70" spans="1:11" s="204" customFormat="1" ht="31.5">
      <c r="A70" s="209">
        <v>3566</v>
      </c>
      <c r="B70" s="209">
        <v>535660</v>
      </c>
      <c r="C70" s="204" t="s">
        <v>158</v>
      </c>
      <c r="D70" s="219">
        <v>53603</v>
      </c>
      <c r="E70" s="209">
        <v>52014</v>
      </c>
      <c r="F70" s="28">
        <v>50010</v>
      </c>
      <c r="G70" s="204" t="s">
        <v>158</v>
      </c>
      <c r="H70" s="204" t="s">
        <v>122</v>
      </c>
      <c r="I70" s="204" t="s">
        <v>141</v>
      </c>
      <c r="J70" s="204" t="s">
        <v>42</v>
      </c>
      <c r="K70" s="211" t="s">
        <v>159</v>
      </c>
    </row>
    <row r="71" spans="1:11" s="204" customFormat="1" ht="15.75">
      <c r="A71" s="209">
        <v>3567</v>
      </c>
      <c r="B71" s="209">
        <v>535670</v>
      </c>
      <c r="C71" s="204" t="s">
        <v>160</v>
      </c>
      <c r="D71" s="219">
        <v>53604</v>
      </c>
      <c r="E71" s="209">
        <v>56059</v>
      </c>
      <c r="F71" s="28">
        <v>50010</v>
      </c>
      <c r="G71" s="204" t="s">
        <v>160</v>
      </c>
      <c r="H71" s="204" t="s">
        <v>122</v>
      </c>
      <c r="I71" s="204" t="s">
        <v>141</v>
      </c>
      <c r="J71" s="204" t="s">
        <v>42</v>
      </c>
      <c r="K71" s="211"/>
    </row>
    <row r="72" spans="1:11" s="241" customFormat="1" ht="15.75">
      <c r="A72" s="209">
        <v>3600</v>
      </c>
      <c r="B72" s="209">
        <v>536000</v>
      </c>
      <c r="C72" s="204" t="s">
        <v>161</v>
      </c>
      <c r="D72" s="207">
        <v>53901</v>
      </c>
      <c r="E72" s="209">
        <v>57001</v>
      </c>
      <c r="F72" s="28">
        <v>50010</v>
      </c>
      <c r="G72" s="204" t="s">
        <v>162</v>
      </c>
      <c r="H72" s="204" t="s">
        <v>41</v>
      </c>
      <c r="I72" s="204" t="s">
        <v>37</v>
      </c>
      <c r="J72" s="204" t="s">
        <v>42</v>
      </c>
      <c r="K72" s="222" t="s">
        <v>163</v>
      </c>
    </row>
    <row r="73" spans="1:11" s="241" customFormat="1" ht="63">
      <c r="A73" s="209">
        <v>3770</v>
      </c>
      <c r="B73" s="209">
        <v>537700</v>
      </c>
      <c r="C73" s="204" t="s">
        <v>164</v>
      </c>
      <c r="D73" s="219">
        <v>53750</v>
      </c>
      <c r="E73" s="209">
        <v>57020</v>
      </c>
      <c r="F73" s="28">
        <v>50010</v>
      </c>
      <c r="G73" s="204" t="s">
        <v>165</v>
      </c>
      <c r="H73" s="204" t="s">
        <v>41</v>
      </c>
      <c r="I73" s="204" t="s">
        <v>37</v>
      </c>
      <c r="J73" s="204" t="s">
        <v>42</v>
      </c>
      <c r="K73" s="211" t="s">
        <v>166</v>
      </c>
    </row>
    <row r="74" spans="1:11" s="241" customFormat="1" ht="15.75">
      <c r="A74" s="209">
        <v>3798</v>
      </c>
      <c r="B74" s="209"/>
      <c r="C74" s="206" t="s">
        <v>167</v>
      </c>
      <c r="D74" s="219">
        <v>53669</v>
      </c>
      <c r="E74" s="209">
        <v>50010</v>
      </c>
      <c r="F74" s="28">
        <v>50010</v>
      </c>
      <c r="G74" s="206" t="s">
        <v>30</v>
      </c>
      <c r="H74" s="206"/>
      <c r="I74" s="204"/>
      <c r="J74" s="204"/>
      <c r="K74" s="205"/>
    </row>
    <row r="75" spans="1:11" s="241" customFormat="1" ht="47.25">
      <c r="A75" s="209">
        <v>3799</v>
      </c>
      <c r="B75" s="209">
        <v>537990</v>
      </c>
      <c r="C75" s="204" t="s">
        <v>7</v>
      </c>
      <c r="D75" s="207" t="s">
        <v>168</v>
      </c>
      <c r="E75" s="210">
        <v>55090</v>
      </c>
      <c r="F75" s="28">
        <v>50010</v>
      </c>
      <c r="G75" s="204" t="s">
        <v>169</v>
      </c>
      <c r="H75" s="204" t="s">
        <v>170</v>
      </c>
      <c r="I75" s="204" t="s">
        <v>171</v>
      </c>
      <c r="J75" s="204" t="s">
        <v>146</v>
      </c>
      <c r="K75" s="211" t="s">
        <v>172</v>
      </c>
    </row>
    <row r="76" spans="1:11" s="241" customFormat="1" ht="31.5">
      <c r="A76" s="209">
        <v>3865</v>
      </c>
      <c r="B76" s="209">
        <v>538650</v>
      </c>
      <c r="C76" s="204" t="s">
        <v>173</v>
      </c>
      <c r="D76" s="219">
        <v>53650</v>
      </c>
      <c r="E76" s="209">
        <v>54001</v>
      </c>
      <c r="F76" s="28">
        <v>50010</v>
      </c>
      <c r="G76" s="204" t="s">
        <v>174</v>
      </c>
      <c r="H76" s="204" t="s">
        <v>36</v>
      </c>
      <c r="I76" s="204" t="s">
        <v>36</v>
      </c>
      <c r="J76" s="204" t="s">
        <v>42</v>
      </c>
      <c r="K76" s="211" t="s">
        <v>175</v>
      </c>
    </row>
    <row r="77" spans="1:11" s="241" customFormat="1" ht="15.75">
      <c r="A77" s="209">
        <v>4920</v>
      </c>
      <c r="B77" s="209">
        <v>549200</v>
      </c>
      <c r="C77" s="204" t="s">
        <v>176</v>
      </c>
      <c r="D77" s="219">
        <v>53920</v>
      </c>
      <c r="E77" s="209">
        <v>54002</v>
      </c>
      <c r="F77" s="28">
        <v>50010</v>
      </c>
      <c r="G77" s="204" t="s">
        <v>177</v>
      </c>
      <c r="H77" s="204" t="s">
        <v>36</v>
      </c>
      <c r="I77" s="204" t="s">
        <v>36</v>
      </c>
      <c r="J77" s="204" t="s">
        <v>42</v>
      </c>
      <c r="K77" s="211" t="s">
        <v>178</v>
      </c>
    </row>
    <row r="78" spans="1:12" s="241" customFormat="1" ht="47.25">
      <c r="A78" s="209">
        <v>9200</v>
      </c>
      <c r="B78" s="209">
        <v>592000</v>
      </c>
      <c r="C78" s="204" t="s">
        <v>179</v>
      </c>
      <c r="D78" s="219">
        <v>53660</v>
      </c>
      <c r="E78" s="209">
        <v>57032</v>
      </c>
      <c r="F78" s="28">
        <v>50010</v>
      </c>
      <c r="G78" s="204" t="s">
        <v>40</v>
      </c>
      <c r="H78" s="204" t="s">
        <v>41</v>
      </c>
      <c r="I78" s="204" t="s">
        <v>37</v>
      </c>
      <c r="J78" s="204" t="s">
        <v>42</v>
      </c>
      <c r="K78" s="211" t="s">
        <v>43</v>
      </c>
      <c r="L78" s="204"/>
    </row>
    <row r="79" spans="1:11" s="206" customFormat="1" ht="15.75">
      <c r="A79" s="210">
        <v>9210</v>
      </c>
      <c r="B79" s="210"/>
      <c r="C79" s="206" t="s">
        <v>180</v>
      </c>
      <c r="D79" s="207">
        <v>53668</v>
      </c>
      <c r="E79" s="210">
        <v>50010</v>
      </c>
      <c r="F79" s="30">
        <v>50010</v>
      </c>
      <c r="G79" s="206" t="s">
        <v>30</v>
      </c>
      <c r="K79" s="218"/>
    </row>
    <row r="80" spans="1:12" s="241" customFormat="1" ht="47.25">
      <c r="A80" s="209">
        <v>9213</v>
      </c>
      <c r="B80" s="209">
        <v>592130</v>
      </c>
      <c r="C80" s="204" t="s">
        <v>181</v>
      </c>
      <c r="D80" s="219">
        <v>53660</v>
      </c>
      <c r="E80" s="209">
        <v>57032</v>
      </c>
      <c r="F80" s="28">
        <v>50010</v>
      </c>
      <c r="G80" s="204" t="s">
        <v>40</v>
      </c>
      <c r="H80" s="204" t="s">
        <v>41</v>
      </c>
      <c r="I80" s="204" t="s">
        <v>37</v>
      </c>
      <c r="J80" s="204" t="s">
        <v>42</v>
      </c>
      <c r="K80" s="211" t="s">
        <v>43</v>
      </c>
      <c r="L80" s="204"/>
    </row>
    <row r="81" spans="1:11" s="241" customFormat="1" ht="31.5">
      <c r="A81" s="209">
        <v>9500</v>
      </c>
      <c r="B81" s="209">
        <v>595000</v>
      </c>
      <c r="C81" s="204" t="s">
        <v>182</v>
      </c>
      <c r="D81" s="219">
        <v>53880</v>
      </c>
      <c r="E81" s="209">
        <v>57039</v>
      </c>
      <c r="F81" s="28">
        <v>50010</v>
      </c>
      <c r="G81" s="204" t="s">
        <v>48</v>
      </c>
      <c r="H81" s="204" t="s">
        <v>41</v>
      </c>
      <c r="I81" s="204" t="s">
        <v>37</v>
      </c>
      <c r="J81" s="204" t="s">
        <v>42</v>
      </c>
      <c r="K81" s="211" t="s">
        <v>49</v>
      </c>
    </row>
    <row r="82" spans="1:11" s="206" customFormat="1" ht="15.75">
      <c r="A82" s="210">
        <v>9510</v>
      </c>
      <c r="B82" s="210"/>
      <c r="C82" s="206" t="s">
        <v>183</v>
      </c>
      <c r="D82" s="207">
        <v>53888</v>
      </c>
      <c r="E82" s="210">
        <v>50010</v>
      </c>
      <c r="F82" s="30">
        <v>50010</v>
      </c>
      <c r="G82" s="206" t="s">
        <v>30</v>
      </c>
      <c r="K82" s="218"/>
    </row>
    <row r="83" spans="1:11" s="241" customFormat="1" ht="31.5">
      <c r="A83" s="209">
        <v>9800</v>
      </c>
      <c r="B83" s="209">
        <v>598000</v>
      </c>
      <c r="C83" s="204" t="s">
        <v>184</v>
      </c>
      <c r="D83" s="219">
        <v>53900</v>
      </c>
      <c r="E83" s="209">
        <v>57011</v>
      </c>
      <c r="F83" s="28">
        <v>50010</v>
      </c>
      <c r="G83" s="204" t="s">
        <v>64</v>
      </c>
      <c r="H83" s="204" t="s">
        <v>41</v>
      </c>
      <c r="I83" s="204" t="s">
        <v>37</v>
      </c>
      <c r="J83" s="204" t="s">
        <v>42</v>
      </c>
      <c r="K83" s="211" t="s">
        <v>65</v>
      </c>
    </row>
    <row r="84" spans="1:11" s="241" customFormat="1" ht="31.5">
      <c r="A84" s="209">
        <v>9810</v>
      </c>
      <c r="B84" s="209">
        <v>598100</v>
      </c>
      <c r="C84" s="204" t="s">
        <v>185</v>
      </c>
      <c r="D84" s="219">
        <v>53900</v>
      </c>
      <c r="E84" s="209">
        <v>57011</v>
      </c>
      <c r="F84" s="28">
        <v>50010</v>
      </c>
      <c r="G84" s="204" t="s">
        <v>64</v>
      </c>
      <c r="H84" s="204" t="s">
        <v>41</v>
      </c>
      <c r="I84" s="204" t="s">
        <v>37</v>
      </c>
      <c r="J84" s="204" t="s">
        <v>42</v>
      </c>
      <c r="K84" s="211" t="s">
        <v>65</v>
      </c>
    </row>
    <row r="85" spans="1:11" s="241" customFormat="1" ht="31.5">
      <c r="A85" s="209">
        <v>9830</v>
      </c>
      <c r="B85" s="209">
        <v>598300</v>
      </c>
      <c r="C85" s="204" t="s">
        <v>186</v>
      </c>
      <c r="D85" s="219">
        <v>53900</v>
      </c>
      <c r="E85" s="209">
        <v>57011</v>
      </c>
      <c r="F85" s="28">
        <v>50010</v>
      </c>
      <c r="G85" s="204" t="s">
        <v>64</v>
      </c>
      <c r="H85" s="204" t="s">
        <v>41</v>
      </c>
      <c r="I85" s="204" t="s">
        <v>37</v>
      </c>
      <c r="J85" s="204" t="s">
        <v>42</v>
      </c>
      <c r="K85" s="211" t="s">
        <v>65</v>
      </c>
    </row>
    <row r="86" spans="1:11" s="206" customFormat="1" ht="15.75">
      <c r="A86" s="210">
        <v>9831</v>
      </c>
      <c r="B86" s="210"/>
      <c r="C86" s="206" t="s">
        <v>187</v>
      </c>
      <c r="D86" s="207">
        <v>53908</v>
      </c>
      <c r="E86" s="210">
        <v>50010</v>
      </c>
      <c r="F86" s="30">
        <v>50010</v>
      </c>
      <c r="G86" s="206" t="s">
        <v>187</v>
      </c>
      <c r="K86" s="218"/>
    </row>
    <row r="87" spans="1:11" s="206" customFormat="1" ht="15.75">
      <c r="A87" s="210">
        <v>9841</v>
      </c>
      <c r="B87" s="210"/>
      <c r="C87" s="206" t="s">
        <v>188</v>
      </c>
      <c r="D87" s="207">
        <v>53908</v>
      </c>
      <c r="E87" s="210">
        <v>50010</v>
      </c>
      <c r="F87" s="30">
        <v>50010</v>
      </c>
      <c r="G87" s="206" t="s">
        <v>188</v>
      </c>
      <c r="K87" s="218"/>
    </row>
    <row r="88" spans="1:11" s="206" customFormat="1" ht="15.75">
      <c r="A88" s="210">
        <v>9851</v>
      </c>
      <c r="B88" s="210"/>
      <c r="C88" s="206" t="s">
        <v>189</v>
      </c>
      <c r="D88" s="207">
        <v>53908</v>
      </c>
      <c r="E88" s="210">
        <v>50010</v>
      </c>
      <c r="F88" s="30">
        <v>50010</v>
      </c>
      <c r="G88" s="206" t="s">
        <v>189</v>
      </c>
      <c r="K88" s="218"/>
    </row>
    <row r="89" spans="1:11" s="241" customFormat="1" ht="31.5">
      <c r="A89" s="209">
        <v>9840</v>
      </c>
      <c r="B89" s="209">
        <v>598400</v>
      </c>
      <c r="C89" s="204" t="s">
        <v>190</v>
      </c>
      <c r="D89" s="219">
        <v>53900</v>
      </c>
      <c r="E89" s="209">
        <v>57011</v>
      </c>
      <c r="F89" s="28">
        <v>50010</v>
      </c>
      <c r="G89" s="204" t="s">
        <v>64</v>
      </c>
      <c r="H89" s="204" t="s">
        <v>41</v>
      </c>
      <c r="I89" s="204" t="s">
        <v>37</v>
      </c>
      <c r="J89" s="204" t="s">
        <v>42</v>
      </c>
      <c r="K89" s="211" t="s">
        <v>65</v>
      </c>
    </row>
    <row r="90" spans="1:11" s="241" customFormat="1" ht="31.5">
      <c r="A90" s="209">
        <v>9850</v>
      </c>
      <c r="B90" s="209">
        <v>598500</v>
      </c>
      <c r="C90" s="204" t="s">
        <v>191</v>
      </c>
      <c r="D90" s="219">
        <v>53900</v>
      </c>
      <c r="E90" s="209">
        <v>57011</v>
      </c>
      <c r="F90" s="28">
        <v>50010</v>
      </c>
      <c r="G90" s="204" t="s">
        <v>64</v>
      </c>
      <c r="H90" s="204" t="s">
        <v>41</v>
      </c>
      <c r="I90" s="204" t="s">
        <v>37</v>
      </c>
      <c r="J90" s="204" t="s">
        <v>42</v>
      </c>
      <c r="K90" s="211" t="s">
        <v>65</v>
      </c>
    </row>
    <row r="91" spans="1:11" s="212" customFormat="1" ht="31.5">
      <c r="A91" s="223" t="s">
        <v>1178</v>
      </c>
      <c r="B91" s="196">
        <v>598610</v>
      </c>
      <c r="C91" s="212" t="s">
        <v>1179</v>
      </c>
      <c r="D91" s="188">
        <v>53640</v>
      </c>
      <c r="E91" s="196">
        <v>57030</v>
      </c>
      <c r="F91" s="57">
        <v>50010</v>
      </c>
      <c r="G91" s="204" t="s">
        <v>73</v>
      </c>
      <c r="H91" s="204" t="s">
        <v>41</v>
      </c>
      <c r="I91" s="204" t="s">
        <v>37</v>
      </c>
      <c r="J91" s="204" t="s">
        <v>42</v>
      </c>
      <c r="K91" s="211" t="s">
        <v>74</v>
      </c>
    </row>
    <row r="92" spans="1:11" s="270" customFormat="1" ht="47.25">
      <c r="A92" s="196" t="s">
        <v>1180</v>
      </c>
      <c r="B92" s="196">
        <v>598710</v>
      </c>
      <c r="C92" s="212" t="s">
        <v>1181</v>
      </c>
      <c r="D92" s="188">
        <v>57900</v>
      </c>
      <c r="E92" s="196">
        <v>56030</v>
      </c>
      <c r="F92" s="57">
        <v>50010</v>
      </c>
      <c r="G92" s="204" t="s">
        <v>831</v>
      </c>
      <c r="H92" s="204" t="s">
        <v>41</v>
      </c>
      <c r="I92" s="224" t="s">
        <v>827</v>
      </c>
      <c r="J92" s="224" t="s">
        <v>9</v>
      </c>
      <c r="K92" s="211" t="s">
        <v>832</v>
      </c>
    </row>
    <row r="93" spans="1:8" ht="15.75">
      <c r="A93" s="196"/>
      <c r="B93" s="196"/>
      <c r="C93" s="212"/>
      <c r="D93" s="188"/>
      <c r="E93" s="196"/>
      <c r="F93" s="188"/>
      <c r="G93" s="212"/>
      <c r="H93" s="212"/>
    </row>
    <row r="94" spans="1:8" ht="15.75">
      <c r="A94" s="196"/>
      <c r="B94" s="196"/>
      <c r="C94" s="212"/>
      <c r="D94" s="197" t="s">
        <v>192</v>
      </c>
      <c r="E94" s="198"/>
      <c r="F94" s="197"/>
      <c r="G94" s="212"/>
      <c r="H94" s="212"/>
    </row>
    <row r="95" spans="1:8" ht="15.75">
      <c r="A95" s="196"/>
      <c r="B95" s="196"/>
      <c r="C95" s="212"/>
      <c r="D95" s="197"/>
      <c r="E95" s="198"/>
      <c r="F95" s="197"/>
      <c r="G95" s="212"/>
      <c r="H95" s="212"/>
    </row>
    <row r="96" spans="1:11" s="201" customFormat="1" ht="15.75">
      <c r="A96" s="200">
        <v>4000</v>
      </c>
      <c r="B96" s="200"/>
      <c r="C96" s="201" t="s">
        <v>193</v>
      </c>
      <c r="D96" s="202">
        <v>54908</v>
      </c>
      <c r="E96" s="200">
        <v>50010</v>
      </c>
      <c r="F96" s="202">
        <v>50010</v>
      </c>
      <c r="G96" s="201" t="s">
        <v>30</v>
      </c>
      <c r="K96" s="221"/>
    </row>
    <row r="97" spans="1:11" s="241" customFormat="1" ht="47.25">
      <c r="A97" s="209">
        <v>4002</v>
      </c>
      <c r="B97" s="209">
        <v>540020</v>
      </c>
      <c r="C97" s="204" t="s">
        <v>194</v>
      </c>
      <c r="D97" s="219">
        <v>54900</v>
      </c>
      <c r="E97" s="209">
        <v>54017</v>
      </c>
      <c r="F97" s="28">
        <v>50010</v>
      </c>
      <c r="G97" s="204" t="s">
        <v>194</v>
      </c>
      <c r="H97" s="204" t="s">
        <v>8</v>
      </c>
      <c r="I97" s="204" t="s">
        <v>195</v>
      </c>
      <c r="J97" s="204" t="s">
        <v>8</v>
      </c>
      <c r="K97" s="211" t="s">
        <v>196</v>
      </c>
    </row>
    <row r="98" spans="1:11" s="241" customFormat="1" ht="31.5">
      <c r="A98" s="209">
        <v>4003</v>
      </c>
      <c r="B98" s="209">
        <v>540030</v>
      </c>
      <c r="C98" s="204" t="s">
        <v>197</v>
      </c>
      <c r="D98" s="219">
        <v>54902</v>
      </c>
      <c r="E98" s="209">
        <v>54019</v>
      </c>
      <c r="F98" s="28">
        <v>50010</v>
      </c>
      <c r="G98" s="204" t="s">
        <v>197</v>
      </c>
      <c r="H98" s="204" t="s">
        <v>8</v>
      </c>
      <c r="I98" s="204" t="s">
        <v>195</v>
      </c>
      <c r="J98" s="204" t="s">
        <v>8</v>
      </c>
      <c r="K98" s="211" t="s">
        <v>198</v>
      </c>
    </row>
    <row r="99" spans="1:11" s="241" customFormat="1" ht="31.5">
      <c r="A99" s="209">
        <v>4031</v>
      </c>
      <c r="B99" s="209">
        <v>540310</v>
      </c>
      <c r="C99" s="204" t="s">
        <v>199</v>
      </c>
      <c r="D99" s="219">
        <v>54910</v>
      </c>
      <c r="E99" s="209">
        <v>54101</v>
      </c>
      <c r="F99" s="28">
        <v>50010</v>
      </c>
      <c r="G99" s="204" t="s">
        <v>199</v>
      </c>
      <c r="H99" s="204" t="s">
        <v>8</v>
      </c>
      <c r="I99" s="204" t="s">
        <v>200</v>
      </c>
      <c r="J99" s="204" t="s">
        <v>8</v>
      </c>
      <c r="K99" s="211" t="s">
        <v>201</v>
      </c>
    </row>
    <row r="100" spans="1:11" s="241" customFormat="1" ht="31.5">
      <c r="A100" s="209">
        <v>4032</v>
      </c>
      <c r="B100" s="209">
        <v>540320</v>
      </c>
      <c r="C100" s="204" t="s">
        <v>202</v>
      </c>
      <c r="D100" s="219">
        <v>54911</v>
      </c>
      <c r="E100" s="209">
        <v>54102</v>
      </c>
      <c r="F100" s="28">
        <v>50010</v>
      </c>
      <c r="G100" s="204" t="s">
        <v>202</v>
      </c>
      <c r="H100" s="204" t="s">
        <v>8</v>
      </c>
      <c r="I100" s="204" t="s">
        <v>200</v>
      </c>
      <c r="J100" s="204" t="s">
        <v>8</v>
      </c>
      <c r="K100" s="211" t="s">
        <v>203</v>
      </c>
    </row>
    <row r="101" spans="1:11" s="241" customFormat="1" ht="31.5">
      <c r="A101" s="209">
        <v>4033</v>
      </c>
      <c r="B101" s="209">
        <v>540330</v>
      </c>
      <c r="C101" s="204" t="s">
        <v>204</v>
      </c>
      <c r="D101" s="219">
        <v>54912</v>
      </c>
      <c r="E101" s="209">
        <v>54103</v>
      </c>
      <c r="F101" s="28">
        <v>50010</v>
      </c>
      <c r="G101" s="204" t="s">
        <v>204</v>
      </c>
      <c r="H101" s="204" t="s">
        <v>8</v>
      </c>
      <c r="I101" s="204" t="s">
        <v>200</v>
      </c>
      <c r="J101" s="204" t="s">
        <v>8</v>
      </c>
      <c r="K101" s="211" t="s">
        <v>205</v>
      </c>
    </row>
    <row r="102" spans="1:11" s="241" customFormat="1" ht="31.5">
      <c r="A102" s="209">
        <v>4034</v>
      </c>
      <c r="B102" s="209">
        <v>540340</v>
      </c>
      <c r="C102" s="204" t="s">
        <v>206</v>
      </c>
      <c r="D102" s="219">
        <v>54913</v>
      </c>
      <c r="E102" s="209">
        <v>54104</v>
      </c>
      <c r="F102" s="28">
        <v>50010</v>
      </c>
      <c r="G102" s="204" t="s">
        <v>206</v>
      </c>
      <c r="H102" s="204" t="s">
        <v>8</v>
      </c>
      <c r="I102" s="204" t="s">
        <v>200</v>
      </c>
      <c r="J102" s="204" t="s">
        <v>8</v>
      </c>
      <c r="K102" s="211" t="s">
        <v>207</v>
      </c>
    </row>
    <row r="103" spans="1:11" s="241" customFormat="1" ht="31.5">
      <c r="A103" s="209">
        <v>4035</v>
      </c>
      <c r="B103" s="209">
        <v>540350</v>
      </c>
      <c r="C103" s="204" t="s">
        <v>208</v>
      </c>
      <c r="D103" s="219">
        <v>54914</v>
      </c>
      <c r="E103" s="209">
        <v>54105</v>
      </c>
      <c r="F103" s="28">
        <v>50010</v>
      </c>
      <c r="G103" s="204" t="s">
        <v>208</v>
      </c>
      <c r="H103" s="204" t="s">
        <v>8</v>
      </c>
      <c r="I103" s="204" t="s">
        <v>200</v>
      </c>
      <c r="J103" s="204" t="s">
        <v>8</v>
      </c>
      <c r="K103" s="211" t="s">
        <v>209</v>
      </c>
    </row>
    <row r="104" spans="1:11" s="241" customFormat="1" ht="78.75">
      <c r="A104" s="209">
        <v>4095</v>
      </c>
      <c r="B104" s="209">
        <v>540950</v>
      </c>
      <c r="C104" s="204" t="s">
        <v>210</v>
      </c>
      <c r="D104" s="207">
        <v>59910</v>
      </c>
      <c r="E104" s="209">
        <v>58971</v>
      </c>
      <c r="F104" s="28">
        <v>50010</v>
      </c>
      <c r="G104" s="204" t="s">
        <v>53</v>
      </c>
      <c r="H104" s="204" t="s">
        <v>211</v>
      </c>
      <c r="I104" s="204" t="s">
        <v>53</v>
      </c>
      <c r="J104" s="204" t="s">
        <v>37</v>
      </c>
      <c r="K104" s="211" t="s">
        <v>55</v>
      </c>
    </row>
    <row r="105" spans="1:11" s="241" customFormat="1" ht="31.5">
      <c r="A105" s="209">
        <v>4150</v>
      </c>
      <c r="B105" s="209">
        <v>541500</v>
      </c>
      <c r="C105" s="204" t="s">
        <v>212</v>
      </c>
      <c r="D105" s="219">
        <v>54750</v>
      </c>
      <c r="E105" s="209">
        <v>54020</v>
      </c>
      <c r="F105" s="28">
        <v>50010</v>
      </c>
      <c r="G105" s="204" t="s">
        <v>213</v>
      </c>
      <c r="H105" s="204" t="s">
        <v>8</v>
      </c>
      <c r="I105" s="204" t="s">
        <v>195</v>
      </c>
      <c r="J105" s="204" t="s">
        <v>8</v>
      </c>
      <c r="K105" s="211" t="s">
        <v>214</v>
      </c>
    </row>
    <row r="106" spans="1:11" s="241" customFormat="1" ht="63">
      <c r="A106" s="209">
        <v>4200</v>
      </c>
      <c r="B106" s="209">
        <v>542000</v>
      </c>
      <c r="C106" s="204" t="s">
        <v>215</v>
      </c>
      <c r="D106" s="219">
        <v>54320</v>
      </c>
      <c r="E106" s="209">
        <v>54023</v>
      </c>
      <c r="F106" s="28">
        <v>50010</v>
      </c>
      <c r="G106" s="204" t="s">
        <v>216</v>
      </c>
      <c r="H106" s="204" t="s">
        <v>8</v>
      </c>
      <c r="I106" s="204" t="s">
        <v>195</v>
      </c>
      <c r="J106" s="204" t="s">
        <v>8</v>
      </c>
      <c r="K106" s="211" t="s">
        <v>217</v>
      </c>
    </row>
    <row r="107" spans="1:11" s="241" customFormat="1" ht="31.5">
      <c r="A107" s="209">
        <v>4201</v>
      </c>
      <c r="B107" s="209">
        <v>542010</v>
      </c>
      <c r="C107" s="204" t="s">
        <v>218</v>
      </c>
      <c r="D107" s="219">
        <v>54330</v>
      </c>
      <c r="E107" s="209">
        <v>54014</v>
      </c>
      <c r="F107" s="28">
        <v>50010</v>
      </c>
      <c r="G107" s="204" t="s">
        <v>219</v>
      </c>
      <c r="H107" s="204" t="s">
        <v>8</v>
      </c>
      <c r="I107" s="204" t="s">
        <v>195</v>
      </c>
      <c r="J107" s="204" t="s">
        <v>8</v>
      </c>
      <c r="K107" s="211" t="s">
        <v>220</v>
      </c>
    </row>
    <row r="108" spans="1:11" s="241" customFormat="1" ht="31.5">
      <c r="A108" s="209">
        <v>4203</v>
      </c>
      <c r="B108" s="209">
        <v>542030</v>
      </c>
      <c r="C108" s="204" t="s">
        <v>221</v>
      </c>
      <c r="D108" s="219">
        <v>54330</v>
      </c>
      <c r="E108" s="209">
        <v>54014</v>
      </c>
      <c r="F108" s="28">
        <v>50010</v>
      </c>
      <c r="G108" s="204" t="s">
        <v>219</v>
      </c>
      <c r="H108" s="204" t="s">
        <v>8</v>
      </c>
      <c r="I108" s="204" t="s">
        <v>195</v>
      </c>
      <c r="J108" s="204" t="s">
        <v>8</v>
      </c>
      <c r="K108" s="211" t="s">
        <v>220</v>
      </c>
    </row>
    <row r="109" spans="1:11" s="241" customFormat="1" ht="15.75">
      <c r="A109" s="209">
        <v>4204</v>
      </c>
      <c r="B109" s="209">
        <v>542040</v>
      </c>
      <c r="C109" s="204" t="s">
        <v>222</v>
      </c>
      <c r="D109" s="219">
        <v>54340</v>
      </c>
      <c r="E109" s="209">
        <v>54013</v>
      </c>
      <c r="F109" s="28">
        <v>50010</v>
      </c>
      <c r="G109" s="204" t="s">
        <v>223</v>
      </c>
      <c r="H109" s="204" t="s">
        <v>8</v>
      </c>
      <c r="I109" s="204" t="s">
        <v>195</v>
      </c>
      <c r="J109" s="204" t="s">
        <v>8</v>
      </c>
      <c r="K109" s="211" t="s">
        <v>224</v>
      </c>
    </row>
    <row r="110" spans="1:11" s="241" customFormat="1" ht="15.75">
      <c r="A110" s="209">
        <v>4208</v>
      </c>
      <c r="B110" s="209">
        <v>542080</v>
      </c>
      <c r="C110" s="204" t="s">
        <v>225</v>
      </c>
      <c r="D110" s="219">
        <v>54903</v>
      </c>
      <c r="E110" s="209">
        <v>54021</v>
      </c>
      <c r="F110" s="28">
        <v>50010</v>
      </c>
      <c r="G110" s="204" t="s">
        <v>225</v>
      </c>
      <c r="H110" s="204" t="s">
        <v>8</v>
      </c>
      <c r="I110" s="204" t="s">
        <v>195</v>
      </c>
      <c r="J110" s="204" t="s">
        <v>8</v>
      </c>
      <c r="K110" s="211" t="s">
        <v>226</v>
      </c>
    </row>
    <row r="111" spans="1:11" s="241" customFormat="1" ht="31.5">
      <c r="A111" s="209">
        <v>4215</v>
      </c>
      <c r="B111" s="209">
        <v>542150</v>
      </c>
      <c r="C111" s="204" t="s">
        <v>227</v>
      </c>
      <c r="D111" s="219">
        <v>54110</v>
      </c>
      <c r="E111" s="209">
        <v>54010</v>
      </c>
      <c r="F111" s="28">
        <v>50010</v>
      </c>
      <c r="G111" s="204" t="s">
        <v>228</v>
      </c>
      <c r="H111" s="204" t="s">
        <v>8</v>
      </c>
      <c r="I111" s="204" t="s">
        <v>195</v>
      </c>
      <c r="J111" s="204" t="s">
        <v>8</v>
      </c>
      <c r="K111" s="211" t="s">
        <v>229</v>
      </c>
    </row>
    <row r="112" spans="1:11" s="241" customFormat="1" ht="15.75">
      <c r="A112" s="209">
        <v>4225</v>
      </c>
      <c r="B112" s="209">
        <v>542250</v>
      </c>
      <c r="C112" s="204" t="s">
        <v>230</v>
      </c>
      <c r="D112" s="219">
        <v>54120</v>
      </c>
      <c r="E112" s="209">
        <v>54022</v>
      </c>
      <c r="F112" s="28">
        <v>50010</v>
      </c>
      <c r="G112" s="204" t="s">
        <v>231</v>
      </c>
      <c r="H112" s="204" t="s">
        <v>8</v>
      </c>
      <c r="I112" s="204" t="s">
        <v>195</v>
      </c>
      <c r="J112" s="204" t="s">
        <v>8</v>
      </c>
      <c r="K112" s="211" t="s">
        <v>232</v>
      </c>
    </row>
    <row r="113" spans="1:12" s="241" customFormat="1" ht="31.5">
      <c r="A113" s="209">
        <v>4240</v>
      </c>
      <c r="B113" s="209">
        <v>542400</v>
      </c>
      <c r="C113" s="204" t="s">
        <v>233</v>
      </c>
      <c r="D113" s="219">
        <v>54121</v>
      </c>
      <c r="E113" s="209">
        <v>54004</v>
      </c>
      <c r="F113" s="28">
        <v>50010</v>
      </c>
      <c r="G113" s="204" t="s">
        <v>233</v>
      </c>
      <c r="H113" s="204"/>
      <c r="I113" s="204"/>
      <c r="J113" s="204"/>
      <c r="K113" s="211" t="s">
        <v>234</v>
      </c>
      <c r="L113" s="269"/>
    </row>
    <row r="114" spans="1:11" s="241" customFormat="1" ht="31.5">
      <c r="A114" s="209">
        <v>4300</v>
      </c>
      <c r="B114" s="209">
        <v>543000</v>
      </c>
      <c r="C114" s="204" t="s">
        <v>235</v>
      </c>
      <c r="D114" s="219">
        <v>54800</v>
      </c>
      <c r="E114" s="209">
        <v>54015</v>
      </c>
      <c r="F114" s="28">
        <v>50010</v>
      </c>
      <c r="G114" s="204" t="s">
        <v>236</v>
      </c>
      <c r="H114" s="204" t="s">
        <v>8</v>
      </c>
      <c r="I114" s="204" t="s">
        <v>195</v>
      </c>
      <c r="J114" s="204" t="s">
        <v>8</v>
      </c>
      <c r="K114" s="211" t="s">
        <v>237</v>
      </c>
    </row>
    <row r="115" spans="1:11" s="241" customFormat="1" ht="47.25">
      <c r="A115" s="209">
        <v>4799</v>
      </c>
      <c r="B115" s="209">
        <v>547990</v>
      </c>
      <c r="C115" s="204" t="s">
        <v>238</v>
      </c>
      <c r="D115" s="219" t="s">
        <v>168</v>
      </c>
      <c r="E115" s="209">
        <v>55090</v>
      </c>
      <c r="F115" s="28">
        <v>50010</v>
      </c>
      <c r="G115" s="204" t="s">
        <v>169</v>
      </c>
      <c r="H115" s="204" t="s">
        <v>170</v>
      </c>
      <c r="I115" s="204" t="s">
        <v>171</v>
      </c>
      <c r="J115" s="204" t="s">
        <v>146</v>
      </c>
      <c r="K115" s="211" t="s">
        <v>172</v>
      </c>
    </row>
    <row r="116" spans="1:11" s="241" customFormat="1" ht="47.25">
      <c r="A116" s="209">
        <v>4899</v>
      </c>
      <c r="B116" s="209">
        <v>548990</v>
      </c>
      <c r="C116" s="204" t="s">
        <v>239</v>
      </c>
      <c r="D116" s="219">
        <v>54901</v>
      </c>
      <c r="E116" s="209">
        <v>54011</v>
      </c>
      <c r="F116" s="28">
        <v>50010</v>
      </c>
      <c r="G116" s="204" t="s">
        <v>240</v>
      </c>
      <c r="H116" s="204" t="s">
        <v>8</v>
      </c>
      <c r="I116" s="204" t="s">
        <v>195</v>
      </c>
      <c r="J116" s="204" t="s">
        <v>8</v>
      </c>
      <c r="K116" s="225" t="s">
        <v>241</v>
      </c>
    </row>
    <row r="117" spans="1:11" s="241" customFormat="1" ht="15.75" customHeight="1">
      <c r="A117" s="209">
        <v>9600</v>
      </c>
      <c r="B117" s="209">
        <v>596000</v>
      </c>
      <c r="C117" s="204" t="s">
        <v>242</v>
      </c>
      <c r="D117" s="219">
        <v>54900</v>
      </c>
      <c r="E117" s="209">
        <v>54017</v>
      </c>
      <c r="F117" s="28">
        <v>50010</v>
      </c>
      <c r="G117" s="204" t="s">
        <v>194</v>
      </c>
      <c r="H117" s="204" t="s">
        <v>8</v>
      </c>
      <c r="I117" s="204" t="s">
        <v>195</v>
      </c>
      <c r="J117" s="204" t="s">
        <v>8</v>
      </c>
      <c r="K117" s="225" t="s">
        <v>243</v>
      </c>
    </row>
    <row r="118" spans="1:11" s="241" customFormat="1" ht="47.25">
      <c r="A118" s="209">
        <v>9601</v>
      </c>
      <c r="B118" s="209">
        <v>596010</v>
      </c>
      <c r="C118" s="204" t="s">
        <v>244</v>
      </c>
      <c r="D118" s="219">
        <v>54900</v>
      </c>
      <c r="E118" s="209">
        <v>54017</v>
      </c>
      <c r="F118" s="28">
        <v>50010</v>
      </c>
      <c r="G118" s="204" t="s">
        <v>194</v>
      </c>
      <c r="H118" s="204" t="s">
        <v>8</v>
      </c>
      <c r="I118" s="204" t="s">
        <v>195</v>
      </c>
      <c r="J118" s="204" t="s">
        <v>8</v>
      </c>
      <c r="K118" s="211" t="s">
        <v>196</v>
      </c>
    </row>
    <row r="119" spans="1:11" s="241" customFormat="1" ht="47.25">
      <c r="A119" s="209">
        <v>9602</v>
      </c>
      <c r="B119" s="209">
        <v>596020</v>
      </c>
      <c r="C119" s="204" t="s">
        <v>245</v>
      </c>
      <c r="D119" s="219">
        <v>54900</v>
      </c>
      <c r="E119" s="209">
        <v>54017</v>
      </c>
      <c r="F119" s="28">
        <v>50010</v>
      </c>
      <c r="G119" s="204" t="s">
        <v>194</v>
      </c>
      <c r="H119" s="204" t="s">
        <v>8</v>
      </c>
      <c r="I119" s="204" t="s">
        <v>195</v>
      </c>
      <c r="J119" s="204" t="s">
        <v>8</v>
      </c>
      <c r="K119" s="211" t="s">
        <v>196</v>
      </c>
    </row>
    <row r="120" spans="1:11" s="241" customFormat="1" ht="31.5">
      <c r="A120" s="209">
        <v>9603</v>
      </c>
      <c r="B120" s="209">
        <v>596030</v>
      </c>
      <c r="C120" s="204" t="s">
        <v>246</v>
      </c>
      <c r="D120" s="219">
        <v>54750</v>
      </c>
      <c r="E120" s="209">
        <v>54020</v>
      </c>
      <c r="F120" s="28">
        <v>50010</v>
      </c>
      <c r="G120" s="204" t="s">
        <v>213</v>
      </c>
      <c r="H120" s="204" t="s">
        <v>8</v>
      </c>
      <c r="I120" s="204" t="s">
        <v>195</v>
      </c>
      <c r="J120" s="204" t="s">
        <v>8</v>
      </c>
      <c r="K120" s="211" t="s">
        <v>214</v>
      </c>
    </row>
    <row r="121" spans="1:11" s="241" customFormat="1" ht="31.5">
      <c r="A121" s="209">
        <v>9604</v>
      </c>
      <c r="B121" s="209">
        <v>596040</v>
      </c>
      <c r="C121" s="204" t="s">
        <v>247</v>
      </c>
      <c r="D121" s="219">
        <v>54750</v>
      </c>
      <c r="E121" s="209">
        <v>54020</v>
      </c>
      <c r="F121" s="28">
        <v>50010</v>
      </c>
      <c r="G121" s="204" t="s">
        <v>213</v>
      </c>
      <c r="H121" s="204" t="s">
        <v>8</v>
      </c>
      <c r="I121" s="204" t="s">
        <v>195</v>
      </c>
      <c r="J121" s="204" t="s">
        <v>8</v>
      </c>
      <c r="K121" s="211" t="s">
        <v>214</v>
      </c>
    </row>
    <row r="122" spans="1:11" s="241" customFormat="1" ht="47.25">
      <c r="A122" s="209">
        <v>9605</v>
      </c>
      <c r="B122" s="209">
        <v>596050</v>
      </c>
      <c r="C122" s="204" t="s">
        <v>248</v>
      </c>
      <c r="D122" s="219">
        <v>54900</v>
      </c>
      <c r="E122" s="209">
        <v>54017</v>
      </c>
      <c r="F122" s="28">
        <v>50010</v>
      </c>
      <c r="G122" s="204" t="s">
        <v>194</v>
      </c>
      <c r="H122" s="204" t="s">
        <v>8</v>
      </c>
      <c r="I122" s="204" t="s">
        <v>195</v>
      </c>
      <c r="J122" s="204" t="s">
        <v>8</v>
      </c>
      <c r="K122" s="211" t="s">
        <v>196</v>
      </c>
    </row>
    <row r="123" spans="1:11" s="206" customFormat="1" ht="15.75">
      <c r="A123" s="210">
        <v>9610</v>
      </c>
      <c r="B123" s="210"/>
      <c r="C123" s="206" t="s">
        <v>249</v>
      </c>
      <c r="D123" s="207">
        <v>54908</v>
      </c>
      <c r="E123" s="210">
        <v>50010</v>
      </c>
      <c r="F123" s="30">
        <v>50010</v>
      </c>
      <c r="G123" s="206" t="s">
        <v>30</v>
      </c>
      <c r="K123" s="218"/>
    </row>
    <row r="124" spans="1:8" ht="15.75">
      <c r="A124" s="196"/>
      <c r="B124" s="196"/>
      <c r="C124" s="212"/>
      <c r="D124" s="188"/>
      <c r="E124" s="196"/>
      <c r="F124" s="31"/>
      <c r="G124" s="212"/>
      <c r="H124" s="212"/>
    </row>
    <row r="125" spans="1:8" ht="15.75">
      <c r="A125" s="196"/>
      <c r="B125" s="196"/>
      <c r="C125" s="212"/>
      <c r="D125" s="197" t="s">
        <v>250</v>
      </c>
      <c r="E125" s="198"/>
      <c r="F125" s="197"/>
      <c r="G125" s="212"/>
      <c r="H125" s="212"/>
    </row>
    <row r="126" spans="1:8" ht="15.75">
      <c r="A126" s="196"/>
      <c r="B126" s="196"/>
      <c r="C126" s="212"/>
      <c r="D126" s="197"/>
      <c r="E126" s="198"/>
      <c r="F126" s="197"/>
      <c r="G126" s="212"/>
      <c r="H126" s="212"/>
    </row>
    <row r="127" spans="1:11" s="227" customFormat="1" ht="15.75">
      <c r="A127" s="198">
        <v>5000</v>
      </c>
      <c r="B127" s="198"/>
      <c r="C127" s="226" t="s">
        <v>251</v>
      </c>
      <c r="D127" s="197">
        <v>56999</v>
      </c>
      <c r="E127" s="198">
        <v>50010</v>
      </c>
      <c r="F127" s="197">
        <v>50010</v>
      </c>
      <c r="G127" s="226" t="s">
        <v>30</v>
      </c>
      <c r="H127" s="226"/>
      <c r="K127" s="228"/>
    </row>
    <row r="128" spans="1:11" s="268" customFormat="1" ht="47.25">
      <c r="A128" s="214">
        <v>5101</v>
      </c>
      <c r="B128" s="214">
        <v>551010</v>
      </c>
      <c r="C128" s="203" t="s">
        <v>252</v>
      </c>
      <c r="D128" s="229">
        <v>57790</v>
      </c>
      <c r="E128" s="230">
        <v>51001</v>
      </c>
      <c r="F128" s="33">
        <v>50010</v>
      </c>
      <c r="G128" s="214" t="s">
        <v>253</v>
      </c>
      <c r="H128" s="214" t="s">
        <v>254</v>
      </c>
      <c r="I128" s="203" t="s">
        <v>255</v>
      </c>
      <c r="J128" s="203" t="s">
        <v>146</v>
      </c>
      <c r="K128" s="217" t="s">
        <v>256</v>
      </c>
    </row>
    <row r="129" spans="1:11" s="241" customFormat="1" ht="15.75">
      <c r="A129" s="209">
        <v>5115</v>
      </c>
      <c r="B129" s="209">
        <v>551150</v>
      </c>
      <c r="C129" s="204" t="s">
        <v>257</v>
      </c>
      <c r="D129" s="231">
        <v>57270</v>
      </c>
      <c r="E129" s="232">
        <v>56020</v>
      </c>
      <c r="F129" s="28">
        <v>50010</v>
      </c>
      <c r="G129" s="209" t="s">
        <v>258</v>
      </c>
      <c r="H129" s="209" t="s">
        <v>41</v>
      </c>
      <c r="I129" s="204" t="s">
        <v>259</v>
      </c>
      <c r="J129" s="204" t="s">
        <v>146</v>
      </c>
      <c r="K129" s="211" t="s">
        <v>260</v>
      </c>
    </row>
    <row r="130" spans="1:11" s="241" customFormat="1" ht="15.75">
      <c r="A130" s="209">
        <v>5125</v>
      </c>
      <c r="B130" s="209">
        <v>551250</v>
      </c>
      <c r="C130" s="204" t="s">
        <v>261</v>
      </c>
      <c r="D130" s="231">
        <v>57110</v>
      </c>
      <c r="E130" s="232">
        <v>56022</v>
      </c>
      <c r="F130" s="28">
        <v>50010</v>
      </c>
      <c r="G130" s="209" t="s">
        <v>262</v>
      </c>
      <c r="H130" s="209" t="s">
        <v>41</v>
      </c>
      <c r="I130" s="204" t="s">
        <v>259</v>
      </c>
      <c r="J130" s="204" t="s">
        <v>146</v>
      </c>
      <c r="K130" s="211" t="s">
        <v>263</v>
      </c>
    </row>
    <row r="131" spans="1:11" s="241" customFormat="1" ht="78.75">
      <c r="A131" s="209">
        <v>5135</v>
      </c>
      <c r="B131" s="209">
        <v>551350</v>
      </c>
      <c r="C131" s="204" t="s">
        <v>264</v>
      </c>
      <c r="D131" s="231">
        <v>56290</v>
      </c>
      <c r="E131" s="232">
        <v>51092</v>
      </c>
      <c r="F131" s="28">
        <v>50010</v>
      </c>
      <c r="G131" s="209" t="s">
        <v>265</v>
      </c>
      <c r="H131" s="209" t="s">
        <v>266</v>
      </c>
      <c r="I131" s="204" t="s">
        <v>267</v>
      </c>
      <c r="J131" s="204" t="s">
        <v>146</v>
      </c>
      <c r="K131" s="211" t="s">
        <v>268</v>
      </c>
    </row>
    <row r="132" spans="1:11" s="241" customFormat="1" ht="31.5">
      <c r="A132" s="209">
        <v>5136</v>
      </c>
      <c r="B132" s="209">
        <v>551360</v>
      </c>
      <c r="C132" s="204" t="s">
        <v>269</v>
      </c>
      <c r="D132" s="231">
        <v>55490</v>
      </c>
      <c r="E132" s="232">
        <v>56001</v>
      </c>
      <c r="F132" s="28">
        <v>50010</v>
      </c>
      <c r="G132" s="204" t="s">
        <v>269</v>
      </c>
      <c r="H132" s="209" t="s">
        <v>41</v>
      </c>
      <c r="I132" s="204" t="s">
        <v>270</v>
      </c>
      <c r="J132" s="204" t="s">
        <v>146</v>
      </c>
      <c r="K132" s="211" t="s">
        <v>271</v>
      </c>
    </row>
    <row r="133" spans="1:11" s="241" customFormat="1" ht="47.25">
      <c r="A133" s="209">
        <v>5137</v>
      </c>
      <c r="B133" s="209">
        <v>551370</v>
      </c>
      <c r="C133" s="204" t="s">
        <v>272</v>
      </c>
      <c r="D133" s="231">
        <v>55480</v>
      </c>
      <c r="E133" s="232">
        <v>56014</v>
      </c>
      <c r="F133" s="28">
        <v>50010</v>
      </c>
      <c r="G133" s="209" t="s">
        <v>273</v>
      </c>
      <c r="H133" s="209" t="s">
        <v>41</v>
      </c>
      <c r="I133" s="204" t="s">
        <v>270</v>
      </c>
      <c r="J133" s="204" t="s">
        <v>146</v>
      </c>
      <c r="K133" s="211" t="s">
        <v>147</v>
      </c>
    </row>
    <row r="134" spans="1:11" s="241" customFormat="1" ht="78.75">
      <c r="A134" s="209">
        <v>5138</v>
      </c>
      <c r="B134" s="209">
        <v>551380</v>
      </c>
      <c r="C134" s="204" t="s">
        <v>274</v>
      </c>
      <c r="D134" s="231">
        <v>56290</v>
      </c>
      <c r="E134" s="232">
        <v>51092</v>
      </c>
      <c r="F134" s="28">
        <v>50010</v>
      </c>
      <c r="G134" s="209" t="s">
        <v>265</v>
      </c>
      <c r="H134" s="209" t="s">
        <v>266</v>
      </c>
      <c r="I134" s="204" t="s">
        <v>267</v>
      </c>
      <c r="J134" s="204" t="s">
        <v>146</v>
      </c>
      <c r="K134" s="211" t="s">
        <v>268</v>
      </c>
    </row>
    <row r="135" spans="1:12" s="204" customFormat="1" ht="31.5">
      <c r="A135" s="209">
        <v>5139</v>
      </c>
      <c r="B135" s="209">
        <v>551390</v>
      </c>
      <c r="C135" s="204" t="s">
        <v>275</v>
      </c>
      <c r="D135" s="231">
        <v>56291</v>
      </c>
      <c r="E135" s="232">
        <v>56008</v>
      </c>
      <c r="F135" s="28">
        <v>50010</v>
      </c>
      <c r="G135" s="204" t="s">
        <v>275</v>
      </c>
      <c r="H135" s="209"/>
      <c r="K135" s="211" t="s">
        <v>276</v>
      </c>
      <c r="L135" s="269"/>
    </row>
    <row r="136" spans="1:12" s="204" customFormat="1" ht="31.5">
      <c r="A136" s="209">
        <v>5140</v>
      </c>
      <c r="B136" s="209">
        <v>551400</v>
      </c>
      <c r="C136" s="204" t="s">
        <v>277</v>
      </c>
      <c r="D136" s="231">
        <v>56292</v>
      </c>
      <c r="E136" s="232">
        <v>56009</v>
      </c>
      <c r="F136" s="28">
        <v>50010</v>
      </c>
      <c r="G136" s="204" t="s">
        <v>277</v>
      </c>
      <c r="H136" s="209"/>
      <c r="K136" s="211" t="s">
        <v>278</v>
      </c>
      <c r="L136" s="269"/>
    </row>
    <row r="137" spans="1:12" s="204" customFormat="1" ht="47.25">
      <c r="A137" s="209">
        <v>5141</v>
      </c>
      <c r="B137" s="209">
        <v>551410</v>
      </c>
      <c r="C137" s="204" t="s">
        <v>279</v>
      </c>
      <c r="D137" s="231">
        <v>56293</v>
      </c>
      <c r="E137" s="232">
        <v>56002</v>
      </c>
      <c r="F137" s="28">
        <v>50010</v>
      </c>
      <c r="G137" s="204" t="s">
        <v>279</v>
      </c>
      <c r="H137" s="209"/>
      <c r="K137" s="211" t="s">
        <v>280</v>
      </c>
      <c r="L137" s="269"/>
    </row>
    <row r="138" spans="1:12" s="204" customFormat="1" ht="15.75">
      <c r="A138" s="209">
        <v>5142</v>
      </c>
      <c r="B138" s="209">
        <v>551420</v>
      </c>
      <c r="C138" s="204" t="s">
        <v>281</v>
      </c>
      <c r="D138" s="231">
        <v>56294</v>
      </c>
      <c r="E138" s="232">
        <v>56003</v>
      </c>
      <c r="F138" s="28">
        <v>50010</v>
      </c>
      <c r="G138" s="204" t="s">
        <v>281</v>
      </c>
      <c r="H138" s="209"/>
      <c r="K138" s="209" t="s">
        <v>282</v>
      </c>
      <c r="L138" s="269"/>
    </row>
    <row r="139" spans="1:12" s="204" customFormat="1" ht="47.25">
      <c r="A139" s="209">
        <v>5143</v>
      </c>
      <c r="B139" s="209">
        <v>551430</v>
      </c>
      <c r="C139" s="204" t="s">
        <v>283</v>
      </c>
      <c r="D139" s="231">
        <v>56295</v>
      </c>
      <c r="E139" s="232">
        <v>56006</v>
      </c>
      <c r="F139" s="28">
        <v>50010</v>
      </c>
      <c r="G139" s="204" t="s">
        <v>283</v>
      </c>
      <c r="H139" s="209"/>
      <c r="K139" s="211" t="s">
        <v>284</v>
      </c>
      <c r="L139" s="269"/>
    </row>
    <row r="140" spans="1:12" s="204" customFormat="1" ht="15.75">
      <c r="A140" s="209">
        <v>5144</v>
      </c>
      <c r="B140" s="209">
        <v>551440</v>
      </c>
      <c r="C140" s="204" t="s">
        <v>285</v>
      </c>
      <c r="D140" s="231">
        <v>56296</v>
      </c>
      <c r="E140" s="232">
        <v>56007</v>
      </c>
      <c r="F140" s="28">
        <v>50010</v>
      </c>
      <c r="G140" s="204" t="s">
        <v>285</v>
      </c>
      <c r="H140" s="209"/>
      <c r="K140" s="209" t="s">
        <v>286</v>
      </c>
      <c r="L140" s="269"/>
    </row>
    <row r="141" spans="1:12" s="204" customFormat="1" ht="31.5">
      <c r="A141" s="209">
        <v>5145</v>
      </c>
      <c r="B141" s="209">
        <v>551450</v>
      </c>
      <c r="C141" s="204" t="s">
        <v>287</v>
      </c>
      <c r="D141" s="231">
        <v>56297</v>
      </c>
      <c r="E141" s="232">
        <v>56011</v>
      </c>
      <c r="F141" s="28">
        <v>50010</v>
      </c>
      <c r="G141" s="204" t="s">
        <v>287</v>
      </c>
      <c r="H141" s="209"/>
      <c r="K141" s="211" t="s">
        <v>288</v>
      </c>
      <c r="L141" s="269"/>
    </row>
    <row r="142" spans="1:12" s="204" customFormat="1" ht="31.5">
      <c r="A142" s="209">
        <v>5146</v>
      </c>
      <c r="B142" s="209">
        <v>551460</v>
      </c>
      <c r="C142" s="204" t="s">
        <v>289</v>
      </c>
      <c r="D142" s="231">
        <v>53110</v>
      </c>
      <c r="E142" s="232">
        <v>56012</v>
      </c>
      <c r="F142" s="28">
        <v>50010</v>
      </c>
      <c r="G142" s="204" t="s">
        <v>289</v>
      </c>
      <c r="H142" s="209"/>
      <c r="K142" s="211" t="s">
        <v>290</v>
      </c>
      <c r="L142" s="269"/>
    </row>
    <row r="143" spans="1:12" s="204" customFormat="1" ht="31.5">
      <c r="A143" s="209">
        <v>5147</v>
      </c>
      <c r="B143" s="209">
        <v>551470</v>
      </c>
      <c r="C143" s="204" t="s">
        <v>291</v>
      </c>
      <c r="D143" s="231">
        <v>53111</v>
      </c>
      <c r="E143" s="232">
        <v>56013</v>
      </c>
      <c r="F143" s="28">
        <v>50010</v>
      </c>
      <c r="G143" s="204" t="s">
        <v>291</v>
      </c>
      <c r="H143" s="209"/>
      <c r="K143" s="211" t="s">
        <v>292</v>
      </c>
      <c r="L143" s="269"/>
    </row>
    <row r="144" spans="1:11" s="241" customFormat="1" ht="31.5">
      <c r="A144" s="209">
        <v>5201</v>
      </c>
      <c r="B144" s="209">
        <v>552010</v>
      </c>
      <c r="C144" s="204" t="s">
        <v>293</v>
      </c>
      <c r="D144" s="231">
        <v>55400</v>
      </c>
      <c r="E144" s="232">
        <v>58201</v>
      </c>
      <c r="F144" s="28">
        <v>50010</v>
      </c>
      <c r="G144" s="209" t="s">
        <v>294</v>
      </c>
      <c r="H144" s="209" t="s">
        <v>211</v>
      </c>
      <c r="I144" s="204" t="s">
        <v>295</v>
      </c>
      <c r="J144" s="204" t="s">
        <v>146</v>
      </c>
      <c r="K144" s="211" t="s">
        <v>296</v>
      </c>
    </row>
    <row r="145" spans="1:11" s="241" customFormat="1" ht="47.25">
      <c r="A145" s="209">
        <v>5202</v>
      </c>
      <c r="B145" s="209">
        <v>552020</v>
      </c>
      <c r="C145" s="204" t="s">
        <v>297</v>
      </c>
      <c r="D145" s="231">
        <v>55401</v>
      </c>
      <c r="E145" s="232">
        <v>58204</v>
      </c>
      <c r="F145" s="28">
        <v>50010</v>
      </c>
      <c r="G145" s="209" t="s">
        <v>298</v>
      </c>
      <c r="H145" s="209" t="s">
        <v>211</v>
      </c>
      <c r="I145" s="204" t="s">
        <v>295</v>
      </c>
      <c r="J145" s="204" t="s">
        <v>146</v>
      </c>
      <c r="K145" s="211" t="s">
        <v>299</v>
      </c>
    </row>
    <row r="146" spans="1:11" s="241" customFormat="1" ht="63">
      <c r="A146" s="209">
        <v>5203</v>
      </c>
      <c r="B146" s="209">
        <v>552030</v>
      </c>
      <c r="C146" s="204" t="s">
        <v>300</v>
      </c>
      <c r="D146" s="231">
        <v>55402</v>
      </c>
      <c r="E146" s="232">
        <v>58203</v>
      </c>
      <c r="F146" s="28">
        <v>50010</v>
      </c>
      <c r="G146" s="209" t="s">
        <v>301</v>
      </c>
      <c r="H146" s="209" t="s">
        <v>211</v>
      </c>
      <c r="I146" s="204" t="s">
        <v>295</v>
      </c>
      <c r="J146" s="204" t="s">
        <v>146</v>
      </c>
      <c r="K146" s="211" t="s">
        <v>302</v>
      </c>
    </row>
    <row r="147" spans="1:11" s="241" customFormat="1" ht="63">
      <c r="A147" s="209">
        <v>5204</v>
      </c>
      <c r="B147" s="209">
        <v>552040</v>
      </c>
      <c r="C147" s="204" t="s">
        <v>303</v>
      </c>
      <c r="D147" s="231">
        <v>55402</v>
      </c>
      <c r="E147" s="232">
        <v>58203</v>
      </c>
      <c r="F147" s="28">
        <v>50010</v>
      </c>
      <c r="G147" s="209" t="s">
        <v>301</v>
      </c>
      <c r="H147" s="209" t="s">
        <v>211</v>
      </c>
      <c r="I147" s="204" t="s">
        <v>295</v>
      </c>
      <c r="J147" s="204" t="s">
        <v>146</v>
      </c>
      <c r="K147" s="211" t="s">
        <v>302</v>
      </c>
    </row>
    <row r="148" spans="1:11" s="241" customFormat="1" ht="31.5">
      <c r="A148" s="209">
        <v>5205</v>
      </c>
      <c r="B148" s="209">
        <v>552050</v>
      </c>
      <c r="C148" s="204" t="s">
        <v>304</v>
      </c>
      <c r="D148" s="231">
        <v>55404</v>
      </c>
      <c r="E148" s="232">
        <v>58202</v>
      </c>
      <c r="F148" s="28">
        <v>50010</v>
      </c>
      <c r="G148" s="209" t="s">
        <v>305</v>
      </c>
      <c r="H148" s="209" t="s">
        <v>211</v>
      </c>
      <c r="I148" s="204" t="s">
        <v>295</v>
      </c>
      <c r="J148" s="204" t="s">
        <v>146</v>
      </c>
      <c r="K148" s="211" t="s">
        <v>306</v>
      </c>
    </row>
    <row r="149" spans="1:11" s="241" customFormat="1" ht="78.75">
      <c r="A149" s="209">
        <v>5206</v>
      </c>
      <c r="B149" s="209">
        <v>552060</v>
      </c>
      <c r="C149" s="204" t="s">
        <v>307</v>
      </c>
      <c r="D149" s="231">
        <v>55405</v>
      </c>
      <c r="E149" s="232">
        <v>58205</v>
      </c>
      <c r="F149" s="28">
        <v>50010</v>
      </c>
      <c r="G149" s="209" t="s">
        <v>308</v>
      </c>
      <c r="H149" s="209" t="s">
        <v>211</v>
      </c>
      <c r="I149" s="204" t="s">
        <v>295</v>
      </c>
      <c r="J149" s="204" t="s">
        <v>146</v>
      </c>
      <c r="K149" s="211" t="s">
        <v>309</v>
      </c>
    </row>
    <row r="150" spans="1:11" s="241" customFormat="1" ht="31.5">
      <c r="A150" s="209">
        <v>5210</v>
      </c>
      <c r="B150" s="209">
        <v>552100</v>
      </c>
      <c r="C150" s="204" t="s">
        <v>310</v>
      </c>
      <c r="D150" s="231">
        <v>55410</v>
      </c>
      <c r="E150" s="232">
        <v>58016</v>
      </c>
      <c r="F150" s="28">
        <v>50010</v>
      </c>
      <c r="G150" s="209" t="s">
        <v>311</v>
      </c>
      <c r="H150" s="209" t="s">
        <v>211</v>
      </c>
      <c r="I150" s="204" t="s">
        <v>211</v>
      </c>
      <c r="J150" s="204" t="s">
        <v>146</v>
      </c>
      <c r="K150" s="211" t="s">
        <v>312</v>
      </c>
    </row>
    <row r="151" spans="1:11" s="241" customFormat="1" ht="31.5">
      <c r="A151" s="209">
        <v>5211</v>
      </c>
      <c r="B151" s="209">
        <v>552110</v>
      </c>
      <c r="C151" s="204" t="s">
        <v>313</v>
      </c>
      <c r="D151" s="231">
        <v>55411</v>
      </c>
      <c r="E151" s="232">
        <v>58018</v>
      </c>
      <c r="F151" s="28">
        <v>50010</v>
      </c>
      <c r="G151" s="209" t="s">
        <v>314</v>
      </c>
      <c r="H151" s="209"/>
      <c r="I151" s="204"/>
      <c r="J151" s="204"/>
      <c r="K151" s="211" t="s">
        <v>315</v>
      </c>
    </row>
    <row r="152" spans="1:11" s="241" customFormat="1" ht="71.25">
      <c r="A152" s="209">
        <v>5290</v>
      </c>
      <c r="B152" s="209">
        <v>552900</v>
      </c>
      <c r="C152" s="204" t="s">
        <v>316</v>
      </c>
      <c r="D152" s="231">
        <v>55440</v>
      </c>
      <c r="E152" s="232">
        <v>56004</v>
      </c>
      <c r="F152" s="28">
        <v>50010</v>
      </c>
      <c r="G152" s="209" t="s">
        <v>317</v>
      </c>
      <c r="H152" s="209" t="s">
        <v>41</v>
      </c>
      <c r="I152" s="204" t="s">
        <v>270</v>
      </c>
      <c r="J152" s="204" t="s">
        <v>146</v>
      </c>
      <c r="K152" s="222" t="s">
        <v>318</v>
      </c>
    </row>
    <row r="153" spans="1:8" ht="15.75">
      <c r="A153" s="196"/>
      <c r="B153" s="196"/>
      <c r="C153" s="212"/>
      <c r="D153" s="188"/>
      <c r="E153" s="196"/>
      <c r="F153" s="188"/>
      <c r="G153" s="212"/>
      <c r="H153" s="212"/>
    </row>
    <row r="154" spans="1:8" ht="15.75">
      <c r="A154" s="196"/>
      <c r="B154" s="196"/>
      <c r="C154" s="212"/>
      <c r="D154" s="197" t="s">
        <v>319</v>
      </c>
      <c r="E154" s="198"/>
      <c r="F154" s="188"/>
      <c r="G154" s="212"/>
      <c r="H154" s="212"/>
    </row>
    <row r="155" spans="1:11" s="201" customFormat="1" ht="15.75">
      <c r="A155" s="200">
        <v>5500</v>
      </c>
      <c r="B155" s="200"/>
      <c r="C155" s="201" t="s">
        <v>320</v>
      </c>
      <c r="D155" s="202">
        <v>55588</v>
      </c>
      <c r="E155" s="200">
        <v>50010</v>
      </c>
      <c r="F155" s="202">
        <v>50010</v>
      </c>
      <c r="G155" s="201" t="s">
        <v>30</v>
      </c>
      <c r="K155" s="221"/>
    </row>
    <row r="156" spans="1:11" s="241" customFormat="1" ht="47.25">
      <c r="A156" s="209">
        <v>5551</v>
      </c>
      <c r="B156" s="209">
        <v>555510</v>
      </c>
      <c r="C156" s="204" t="s">
        <v>321</v>
      </c>
      <c r="D156" s="231">
        <v>55510</v>
      </c>
      <c r="E156" s="232">
        <v>52021</v>
      </c>
      <c r="F156" s="28">
        <v>50010</v>
      </c>
      <c r="G156" s="209" t="s">
        <v>321</v>
      </c>
      <c r="H156" s="209" t="s">
        <v>122</v>
      </c>
      <c r="I156" s="204" t="s">
        <v>322</v>
      </c>
      <c r="J156" s="204" t="s">
        <v>37</v>
      </c>
      <c r="K156" s="211" t="s">
        <v>323</v>
      </c>
    </row>
    <row r="157" spans="1:11" s="241" customFormat="1" ht="63">
      <c r="A157" s="209">
        <v>5552</v>
      </c>
      <c r="B157" s="209">
        <v>555520</v>
      </c>
      <c r="C157" s="204" t="s">
        <v>324</v>
      </c>
      <c r="D157" s="231">
        <v>55520</v>
      </c>
      <c r="E157" s="232">
        <v>52001</v>
      </c>
      <c r="F157" s="28">
        <v>50010</v>
      </c>
      <c r="G157" s="209" t="s">
        <v>325</v>
      </c>
      <c r="H157" s="209" t="s">
        <v>122</v>
      </c>
      <c r="I157" s="204" t="s">
        <v>324</v>
      </c>
      <c r="J157" s="204" t="s">
        <v>37</v>
      </c>
      <c r="K157" s="211" t="s">
        <v>326</v>
      </c>
    </row>
    <row r="158" spans="1:11" s="241" customFormat="1" ht="31.5">
      <c r="A158" s="209">
        <v>5553</v>
      </c>
      <c r="B158" s="209">
        <v>555530</v>
      </c>
      <c r="C158" s="204" t="s">
        <v>327</v>
      </c>
      <c r="D158" s="233">
        <v>55561</v>
      </c>
      <c r="E158" s="232">
        <v>52039</v>
      </c>
      <c r="F158" s="28">
        <v>50010</v>
      </c>
      <c r="G158" s="209" t="s">
        <v>328</v>
      </c>
      <c r="H158" s="209" t="s">
        <v>122</v>
      </c>
      <c r="I158" s="204" t="s">
        <v>123</v>
      </c>
      <c r="J158" s="204" t="s">
        <v>37</v>
      </c>
      <c r="K158" s="211" t="s">
        <v>329</v>
      </c>
    </row>
    <row r="159" spans="1:11" s="204" customFormat="1" ht="31.5">
      <c r="A159" s="209">
        <v>5554</v>
      </c>
      <c r="B159" s="209">
        <v>555540</v>
      </c>
      <c r="C159" s="204" t="s">
        <v>330</v>
      </c>
      <c r="D159" s="231">
        <v>55560</v>
      </c>
      <c r="E159" s="232">
        <v>52032</v>
      </c>
      <c r="F159" s="28">
        <v>50010</v>
      </c>
      <c r="G159" s="209" t="s">
        <v>331</v>
      </c>
      <c r="H159" s="209" t="s">
        <v>122</v>
      </c>
      <c r="I159" s="204" t="s">
        <v>123</v>
      </c>
      <c r="J159" s="204" t="s">
        <v>37</v>
      </c>
      <c r="K159" s="211" t="s">
        <v>332</v>
      </c>
    </row>
    <row r="160" spans="1:11" s="241" customFormat="1" ht="15.75">
      <c r="A160" s="209">
        <v>5555</v>
      </c>
      <c r="B160" s="209">
        <v>555550</v>
      </c>
      <c r="C160" s="204" t="s">
        <v>333</v>
      </c>
      <c r="D160" s="231">
        <v>55540</v>
      </c>
      <c r="E160" s="232">
        <v>53002</v>
      </c>
      <c r="F160" s="28">
        <v>50010</v>
      </c>
      <c r="G160" s="209" t="s">
        <v>334</v>
      </c>
      <c r="H160" s="209" t="s">
        <v>122</v>
      </c>
      <c r="I160" s="204" t="s">
        <v>335</v>
      </c>
      <c r="J160" s="204" t="s">
        <v>37</v>
      </c>
      <c r="K160" s="211" t="s">
        <v>336</v>
      </c>
    </row>
    <row r="161" spans="1:11" s="241" customFormat="1" ht="15.75">
      <c r="A161" s="209">
        <v>5556</v>
      </c>
      <c r="B161" s="209">
        <v>555560</v>
      </c>
      <c r="C161" s="204" t="s">
        <v>337</v>
      </c>
      <c r="D161" s="231">
        <v>55550</v>
      </c>
      <c r="E161" s="232">
        <v>53001</v>
      </c>
      <c r="F161" s="28">
        <v>50010</v>
      </c>
      <c r="G161" s="209" t="s">
        <v>338</v>
      </c>
      <c r="H161" s="209" t="s">
        <v>122</v>
      </c>
      <c r="I161" s="204" t="s">
        <v>335</v>
      </c>
      <c r="J161" s="204" t="s">
        <v>37</v>
      </c>
      <c r="K161" s="211" t="s">
        <v>339</v>
      </c>
    </row>
    <row r="162" spans="1:11" s="204" customFormat="1" ht="31.5">
      <c r="A162" s="209">
        <v>5557</v>
      </c>
      <c r="B162" s="209">
        <v>555570</v>
      </c>
      <c r="C162" s="204" t="s">
        <v>340</v>
      </c>
      <c r="D162" s="231">
        <v>55551</v>
      </c>
      <c r="E162" s="232">
        <v>52002</v>
      </c>
      <c r="F162" s="28">
        <v>50010</v>
      </c>
      <c r="G162" s="209" t="s">
        <v>340</v>
      </c>
      <c r="H162" s="209" t="s">
        <v>122</v>
      </c>
      <c r="I162" s="204" t="s">
        <v>324</v>
      </c>
      <c r="J162" s="204" t="s">
        <v>37</v>
      </c>
      <c r="K162" s="211" t="s">
        <v>341</v>
      </c>
    </row>
    <row r="163" spans="1:11" s="204" customFormat="1" ht="31.5">
      <c r="A163" s="209">
        <v>5558</v>
      </c>
      <c r="B163" s="209">
        <v>555580</v>
      </c>
      <c r="C163" s="204" t="s">
        <v>342</v>
      </c>
      <c r="D163" s="231">
        <v>55552</v>
      </c>
      <c r="E163" s="232">
        <v>52025</v>
      </c>
      <c r="F163" s="28">
        <v>50010</v>
      </c>
      <c r="G163" s="209" t="s">
        <v>342</v>
      </c>
      <c r="H163" s="209" t="s">
        <v>122</v>
      </c>
      <c r="I163" s="204" t="s">
        <v>343</v>
      </c>
      <c r="J163" s="204" t="s">
        <v>37</v>
      </c>
      <c r="K163" s="211" t="s">
        <v>344</v>
      </c>
    </row>
    <row r="164" spans="1:11" s="204" customFormat="1" ht="31.5">
      <c r="A164" s="209">
        <v>5559</v>
      </c>
      <c r="B164" s="209">
        <v>555590</v>
      </c>
      <c r="C164" s="204" t="s">
        <v>345</v>
      </c>
      <c r="D164" s="231">
        <v>55553</v>
      </c>
      <c r="E164" s="232">
        <v>52020</v>
      </c>
      <c r="F164" s="28">
        <v>50010</v>
      </c>
      <c r="G164" s="209" t="s">
        <v>345</v>
      </c>
      <c r="H164" s="209" t="s">
        <v>122</v>
      </c>
      <c r="I164" s="204" t="s">
        <v>322</v>
      </c>
      <c r="J164" s="204" t="s">
        <v>37</v>
      </c>
      <c r="K164" s="211" t="s">
        <v>346</v>
      </c>
    </row>
    <row r="165" spans="1:11" s="204" customFormat="1" ht="47.25">
      <c r="A165" s="209">
        <v>5560</v>
      </c>
      <c r="B165" s="209">
        <v>555600</v>
      </c>
      <c r="C165" s="204" t="s">
        <v>347</v>
      </c>
      <c r="D165" s="231">
        <v>55554</v>
      </c>
      <c r="E165" s="232">
        <v>52022</v>
      </c>
      <c r="F165" s="28">
        <v>50010</v>
      </c>
      <c r="G165" s="209" t="s">
        <v>348</v>
      </c>
      <c r="H165" s="209" t="s">
        <v>122</v>
      </c>
      <c r="I165" s="204" t="s">
        <v>322</v>
      </c>
      <c r="J165" s="204" t="s">
        <v>37</v>
      </c>
      <c r="K165" s="211" t="s">
        <v>349</v>
      </c>
    </row>
    <row r="166" spans="1:11" s="204" customFormat="1" ht="47.25">
      <c r="A166" s="209">
        <v>5561</v>
      </c>
      <c r="B166" s="209">
        <v>555610</v>
      </c>
      <c r="C166" s="204" t="s">
        <v>350</v>
      </c>
      <c r="D166" s="231">
        <v>55555</v>
      </c>
      <c r="E166" s="232">
        <v>52030</v>
      </c>
      <c r="F166" s="28">
        <v>50010</v>
      </c>
      <c r="G166" s="204" t="s">
        <v>350</v>
      </c>
      <c r="H166" s="204" t="s">
        <v>122</v>
      </c>
      <c r="I166" s="204" t="s">
        <v>123</v>
      </c>
      <c r="J166" s="204" t="s">
        <v>37</v>
      </c>
      <c r="K166" s="211" t="s">
        <v>351</v>
      </c>
    </row>
    <row r="167" spans="1:11" s="204" customFormat="1" ht="31.5">
      <c r="A167" s="209">
        <v>5562</v>
      </c>
      <c r="B167" s="209">
        <v>555620</v>
      </c>
      <c r="C167" s="204" t="s">
        <v>352</v>
      </c>
      <c r="D167" s="231">
        <v>55556</v>
      </c>
      <c r="E167" s="232">
        <v>52031</v>
      </c>
      <c r="F167" s="28">
        <v>50010</v>
      </c>
      <c r="G167" s="204" t="s">
        <v>352</v>
      </c>
      <c r="H167" s="204" t="s">
        <v>122</v>
      </c>
      <c r="I167" s="204" t="s">
        <v>123</v>
      </c>
      <c r="J167" s="204" t="s">
        <v>37</v>
      </c>
      <c r="K167" s="211" t="s">
        <v>353</v>
      </c>
    </row>
    <row r="168" spans="1:8" ht="15.75">
      <c r="A168" s="196"/>
      <c r="B168" s="196"/>
      <c r="C168" s="212"/>
      <c r="D168" s="234"/>
      <c r="E168" s="235"/>
      <c r="F168" s="188"/>
      <c r="G168" s="212"/>
      <c r="H168" s="212"/>
    </row>
    <row r="169" spans="1:8" ht="15.75">
      <c r="A169" s="196"/>
      <c r="B169" s="196"/>
      <c r="C169" s="212"/>
      <c r="D169" s="236" t="s">
        <v>354</v>
      </c>
      <c r="E169" s="237"/>
      <c r="F169" s="188"/>
      <c r="G169" s="212"/>
      <c r="H169" s="212"/>
    </row>
    <row r="170" spans="1:11" s="268" customFormat="1" ht="47.25">
      <c r="A170" s="214">
        <v>5495</v>
      </c>
      <c r="B170" s="214">
        <v>554950</v>
      </c>
      <c r="C170" s="203" t="s">
        <v>355</v>
      </c>
      <c r="D170" s="238">
        <v>55581</v>
      </c>
      <c r="E170" s="230">
        <v>58003</v>
      </c>
      <c r="F170" s="33">
        <v>50010</v>
      </c>
      <c r="G170" s="214" t="s">
        <v>356</v>
      </c>
      <c r="H170" s="203" t="s">
        <v>211</v>
      </c>
      <c r="I170" s="203" t="s">
        <v>357</v>
      </c>
      <c r="J170" s="203" t="s">
        <v>146</v>
      </c>
      <c r="K170" s="217" t="s">
        <v>358</v>
      </c>
    </row>
    <row r="171" spans="1:11" s="241" customFormat="1" ht="47.25">
      <c r="A171" s="209">
        <v>5496</v>
      </c>
      <c r="B171" s="209">
        <v>554960</v>
      </c>
      <c r="C171" s="204" t="s">
        <v>359</v>
      </c>
      <c r="D171" s="231">
        <v>55581</v>
      </c>
      <c r="E171" s="232">
        <v>58003</v>
      </c>
      <c r="F171" s="28">
        <v>50010</v>
      </c>
      <c r="G171" s="209" t="s">
        <v>356</v>
      </c>
      <c r="H171" s="204" t="s">
        <v>211</v>
      </c>
      <c r="I171" s="204" t="s">
        <v>357</v>
      </c>
      <c r="J171" s="204" t="s">
        <v>146</v>
      </c>
      <c r="K171" s="211" t="s">
        <v>358</v>
      </c>
    </row>
    <row r="172" spans="1:11" s="241" customFormat="1" ht="31.5">
      <c r="A172" s="209">
        <v>5501</v>
      </c>
      <c r="B172" s="209">
        <v>555010</v>
      </c>
      <c r="C172" s="204" t="s">
        <v>360</v>
      </c>
      <c r="D172" s="231">
        <v>55580</v>
      </c>
      <c r="E172" s="232">
        <v>58019</v>
      </c>
      <c r="F172" s="28">
        <v>50010</v>
      </c>
      <c r="G172" s="209" t="s">
        <v>361</v>
      </c>
      <c r="H172" s="204" t="s">
        <v>211</v>
      </c>
      <c r="I172" s="204" t="s">
        <v>357</v>
      </c>
      <c r="J172" s="204" t="s">
        <v>146</v>
      </c>
      <c r="K172" s="211" t="s">
        <v>362</v>
      </c>
    </row>
    <row r="173" spans="1:8" ht="15.75">
      <c r="A173" s="196"/>
      <c r="B173" s="196"/>
      <c r="C173" s="212"/>
      <c r="D173" s="234"/>
      <c r="E173" s="235"/>
      <c r="F173" s="188"/>
      <c r="G173" s="212"/>
      <c r="H173" s="212"/>
    </row>
    <row r="174" spans="1:8" ht="15.75">
      <c r="A174" s="196"/>
      <c r="B174" s="196"/>
      <c r="C174" s="212"/>
      <c r="D174" s="236" t="s">
        <v>363</v>
      </c>
      <c r="E174" s="237"/>
      <c r="F174" s="188"/>
      <c r="G174" s="212"/>
      <c r="H174" s="212"/>
    </row>
    <row r="175" spans="1:11" s="268" customFormat="1" ht="31.5">
      <c r="A175" s="214">
        <v>5402</v>
      </c>
      <c r="B175" s="214">
        <v>554020</v>
      </c>
      <c r="C175" s="203" t="s">
        <v>364</v>
      </c>
      <c r="D175" s="229">
        <v>55800</v>
      </c>
      <c r="E175" s="230">
        <v>51101</v>
      </c>
      <c r="F175" s="33">
        <v>50010</v>
      </c>
      <c r="G175" s="214" t="s">
        <v>365</v>
      </c>
      <c r="H175" s="214" t="s">
        <v>266</v>
      </c>
      <c r="I175" s="203" t="s">
        <v>366</v>
      </c>
      <c r="J175" s="203" t="s">
        <v>146</v>
      </c>
      <c r="K175" s="217" t="s">
        <v>367</v>
      </c>
    </row>
    <row r="176" spans="1:11" s="204" customFormat="1" ht="31.5">
      <c r="A176" s="209">
        <v>5403</v>
      </c>
      <c r="B176" s="209">
        <v>554030</v>
      </c>
      <c r="C176" s="204" t="s">
        <v>368</v>
      </c>
      <c r="D176" s="231">
        <v>55803</v>
      </c>
      <c r="E176" s="232">
        <v>51102</v>
      </c>
      <c r="F176" s="28">
        <v>50010</v>
      </c>
      <c r="G176" s="209" t="s">
        <v>368</v>
      </c>
      <c r="H176" s="209" t="s">
        <v>266</v>
      </c>
      <c r="I176" s="204" t="s">
        <v>366</v>
      </c>
      <c r="J176" s="204" t="s">
        <v>146</v>
      </c>
      <c r="K176" s="211" t="s">
        <v>369</v>
      </c>
    </row>
    <row r="177" spans="1:11" s="204" customFormat="1" ht="47.25">
      <c r="A177" s="209">
        <v>5404</v>
      </c>
      <c r="B177" s="209">
        <v>554040</v>
      </c>
      <c r="C177" s="204" t="s">
        <v>370</v>
      </c>
      <c r="D177" s="231">
        <v>55804</v>
      </c>
      <c r="E177" s="232">
        <v>51103</v>
      </c>
      <c r="F177" s="28">
        <v>50010</v>
      </c>
      <c r="G177" s="209" t="s">
        <v>371</v>
      </c>
      <c r="H177" s="209" t="s">
        <v>266</v>
      </c>
      <c r="I177" s="204" t="s">
        <v>366</v>
      </c>
      <c r="J177" s="204" t="s">
        <v>146</v>
      </c>
      <c r="K177" s="211" t="s">
        <v>372</v>
      </c>
    </row>
    <row r="178" spans="1:11" s="204" customFormat="1" ht="78.75">
      <c r="A178" s="209">
        <v>5405</v>
      </c>
      <c r="B178" s="209">
        <v>554050</v>
      </c>
      <c r="C178" s="204" t="s">
        <v>373</v>
      </c>
      <c r="D178" s="231">
        <v>55805</v>
      </c>
      <c r="E178" s="232">
        <v>51120</v>
      </c>
      <c r="F178" s="28">
        <v>50010</v>
      </c>
      <c r="G178" s="209" t="s">
        <v>373</v>
      </c>
      <c r="H178" s="209" t="s">
        <v>266</v>
      </c>
      <c r="I178" s="204" t="s">
        <v>266</v>
      </c>
      <c r="J178" s="204" t="s">
        <v>146</v>
      </c>
      <c r="K178" s="211" t="s">
        <v>374</v>
      </c>
    </row>
    <row r="179" spans="1:11" ht="15.75">
      <c r="A179" s="196">
        <v>5425</v>
      </c>
      <c r="B179" s="196">
        <v>554250</v>
      </c>
      <c r="C179" s="212" t="s">
        <v>375</v>
      </c>
      <c r="D179" s="234">
        <v>55820</v>
      </c>
      <c r="E179" s="235">
        <v>51100</v>
      </c>
      <c r="F179" s="31">
        <v>50010</v>
      </c>
      <c r="G179" s="196" t="s">
        <v>376</v>
      </c>
      <c r="H179" s="196" t="s">
        <v>266</v>
      </c>
      <c r="I179" s="183" t="s">
        <v>366</v>
      </c>
      <c r="J179" s="183" t="s">
        <v>146</v>
      </c>
      <c r="K179" s="213" t="s">
        <v>377</v>
      </c>
    </row>
    <row r="180" spans="1:11" s="268" customFormat="1" ht="31.5">
      <c r="A180" s="214">
        <v>5499</v>
      </c>
      <c r="B180" s="214">
        <v>554990</v>
      </c>
      <c r="C180" s="203" t="s">
        <v>378</v>
      </c>
      <c r="D180" s="229">
        <v>55810</v>
      </c>
      <c r="E180" s="230">
        <v>51104</v>
      </c>
      <c r="F180" s="33">
        <v>50010</v>
      </c>
      <c r="G180" s="214" t="s">
        <v>379</v>
      </c>
      <c r="H180" s="214" t="s">
        <v>266</v>
      </c>
      <c r="I180" s="203" t="s">
        <v>366</v>
      </c>
      <c r="J180" s="203" t="s">
        <v>146</v>
      </c>
      <c r="K180" s="217" t="s">
        <v>380</v>
      </c>
    </row>
    <row r="181" spans="1:11" s="241" customFormat="1" ht="78.75">
      <c r="A181" s="209">
        <v>7995</v>
      </c>
      <c r="B181" s="209">
        <v>579950</v>
      </c>
      <c r="C181" s="204" t="s">
        <v>381</v>
      </c>
      <c r="D181" s="231" t="s">
        <v>382</v>
      </c>
      <c r="E181" s="232">
        <v>58951</v>
      </c>
      <c r="F181" s="28">
        <v>50010</v>
      </c>
      <c r="G181" s="209" t="s">
        <v>383</v>
      </c>
      <c r="H181" s="209" t="s">
        <v>211</v>
      </c>
      <c r="I181" s="204" t="s">
        <v>383</v>
      </c>
      <c r="J181" s="204" t="s">
        <v>146</v>
      </c>
      <c r="K181" s="211" t="s">
        <v>384</v>
      </c>
    </row>
    <row r="182" spans="1:11" s="241" customFormat="1" ht="31.5">
      <c r="A182" s="209">
        <v>5009</v>
      </c>
      <c r="B182" s="209">
        <v>593000</v>
      </c>
      <c r="C182" s="204" t="s">
        <v>385</v>
      </c>
      <c r="D182" s="231">
        <v>55800</v>
      </c>
      <c r="E182" s="232">
        <v>51101</v>
      </c>
      <c r="F182" s="28">
        <v>50010</v>
      </c>
      <c r="G182" s="209" t="s">
        <v>365</v>
      </c>
      <c r="H182" s="209" t="s">
        <v>266</v>
      </c>
      <c r="I182" s="204" t="s">
        <v>366</v>
      </c>
      <c r="J182" s="204" t="s">
        <v>146</v>
      </c>
      <c r="K182" s="211" t="s">
        <v>367</v>
      </c>
    </row>
    <row r="183" spans="1:11" s="241" customFormat="1" ht="31.5">
      <c r="A183" s="209">
        <v>9301</v>
      </c>
      <c r="B183" s="209">
        <v>593010</v>
      </c>
      <c r="C183" s="204" t="s">
        <v>386</v>
      </c>
      <c r="D183" s="231">
        <v>55800</v>
      </c>
      <c r="E183" s="232">
        <v>51101</v>
      </c>
      <c r="F183" s="28">
        <v>50010</v>
      </c>
      <c r="G183" s="209" t="s">
        <v>365</v>
      </c>
      <c r="H183" s="209" t="s">
        <v>266</v>
      </c>
      <c r="I183" s="204" t="s">
        <v>366</v>
      </c>
      <c r="J183" s="204" t="s">
        <v>146</v>
      </c>
      <c r="K183" s="211" t="s">
        <v>367</v>
      </c>
    </row>
    <row r="184" spans="1:11" s="241" customFormat="1" ht="31.5">
      <c r="A184" s="209">
        <v>9302</v>
      </c>
      <c r="B184" s="209">
        <v>593020</v>
      </c>
      <c r="C184" s="204" t="s">
        <v>387</v>
      </c>
      <c r="D184" s="231">
        <v>55800</v>
      </c>
      <c r="E184" s="232">
        <v>51101</v>
      </c>
      <c r="F184" s="28">
        <v>50010</v>
      </c>
      <c r="G184" s="209" t="s">
        <v>365</v>
      </c>
      <c r="H184" s="209" t="s">
        <v>266</v>
      </c>
      <c r="I184" s="204" t="s">
        <v>366</v>
      </c>
      <c r="J184" s="204" t="s">
        <v>146</v>
      </c>
      <c r="K184" s="211" t="s">
        <v>367</v>
      </c>
    </row>
    <row r="185" spans="1:11" s="241" customFormat="1" ht="31.5">
      <c r="A185" s="209">
        <v>9303</v>
      </c>
      <c r="B185" s="209">
        <v>593030</v>
      </c>
      <c r="C185" s="204" t="s">
        <v>388</v>
      </c>
      <c r="D185" s="231">
        <v>55800</v>
      </c>
      <c r="E185" s="232">
        <v>51101</v>
      </c>
      <c r="F185" s="28">
        <v>50010</v>
      </c>
      <c r="G185" s="209" t="s">
        <v>365</v>
      </c>
      <c r="H185" s="209" t="s">
        <v>266</v>
      </c>
      <c r="I185" s="204" t="s">
        <v>366</v>
      </c>
      <c r="J185" s="204" t="s">
        <v>146</v>
      </c>
      <c r="K185" s="211" t="s">
        <v>367</v>
      </c>
    </row>
    <row r="186" spans="1:11" s="241" customFormat="1" ht="31.5">
      <c r="A186" s="209">
        <v>9304</v>
      </c>
      <c r="B186" s="209">
        <v>593040</v>
      </c>
      <c r="C186" s="204" t="s">
        <v>389</v>
      </c>
      <c r="D186" s="231">
        <v>55800</v>
      </c>
      <c r="E186" s="232">
        <v>51101</v>
      </c>
      <c r="F186" s="28">
        <v>50010</v>
      </c>
      <c r="G186" s="209" t="s">
        <v>365</v>
      </c>
      <c r="H186" s="209" t="s">
        <v>266</v>
      </c>
      <c r="I186" s="204" t="s">
        <v>366</v>
      </c>
      <c r="J186" s="204" t="s">
        <v>146</v>
      </c>
      <c r="K186" s="211" t="s">
        <v>367</v>
      </c>
    </row>
    <row r="187" spans="1:11" s="241" customFormat="1" ht="31.5">
      <c r="A187" s="209">
        <v>9305</v>
      </c>
      <c r="B187" s="209">
        <v>593050</v>
      </c>
      <c r="C187" s="204" t="s">
        <v>390</v>
      </c>
      <c r="D187" s="231">
        <v>55800</v>
      </c>
      <c r="E187" s="232">
        <v>51101</v>
      </c>
      <c r="F187" s="28">
        <v>50010</v>
      </c>
      <c r="G187" s="209" t="s">
        <v>365</v>
      </c>
      <c r="H187" s="209" t="s">
        <v>266</v>
      </c>
      <c r="I187" s="204" t="s">
        <v>366</v>
      </c>
      <c r="J187" s="204" t="s">
        <v>146</v>
      </c>
      <c r="K187" s="211" t="s">
        <v>367</v>
      </c>
    </row>
    <row r="188" spans="1:11" s="206" customFormat="1" ht="15.75">
      <c r="A188" s="210">
        <v>9310</v>
      </c>
      <c r="B188" s="210"/>
      <c r="C188" s="206" t="s">
        <v>391</v>
      </c>
      <c r="D188" s="233">
        <v>55808</v>
      </c>
      <c r="E188" s="239">
        <v>50010</v>
      </c>
      <c r="F188" s="30">
        <v>50010</v>
      </c>
      <c r="G188" s="210" t="s">
        <v>30</v>
      </c>
      <c r="H188" s="210"/>
      <c r="K188" s="218"/>
    </row>
    <row r="189" spans="1:8" ht="15.75">
      <c r="A189" s="196"/>
      <c r="B189" s="196"/>
      <c r="C189" s="212"/>
      <c r="D189" s="188"/>
      <c r="E189" s="196"/>
      <c r="F189" s="188"/>
      <c r="G189" s="212"/>
      <c r="H189" s="212"/>
    </row>
    <row r="190" spans="1:8" ht="15.75">
      <c r="A190" s="196"/>
      <c r="B190" s="196"/>
      <c r="C190" s="212"/>
      <c r="D190" s="197" t="s">
        <v>392</v>
      </c>
      <c r="E190" s="198"/>
      <c r="F190" s="197"/>
      <c r="G190" s="212"/>
      <c r="H190" s="212"/>
    </row>
    <row r="191" spans="1:8" ht="15.75">
      <c r="A191" s="196"/>
      <c r="B191" s="196"/>
      <c r="C191" s="212"/>
      <c r="D191" s="198"/>
      <c r="E191" s="198"/>
      <c r="F191" s="198"/>
      <c r="G191" s="212"/>
      <c r="H191" s="212"/>
    </row>
    <row r="192" spans="1:11" s="268" customFormat="1" ht="94.5">
      <c r="A192" s="214">
        <v>5601</v>
      </c>
      <c r="B192" s="214">
        <v>556010</v>
      </c>
      <c r="C192" s="203" t="s">
        <v>393</v>
      </c>
      <c r="D192" s="229">
        <v>56600</v>
      </c>
      <c r="E192" s="214">
        <v>55203</v>
      </c>
      <c r="F192" s="33">
        <v>50010</v>
      </c>
      <c r="G192" s="214" t="s">
        <v>394</v>
      </c>
      <c r="H192" s="214" t="s">
        <v>170</v>
      </c>
      <c r="I192" s="203" t="s">
        <v>394</v>
      </c>
      <c r="J192" s="203" t="s">
        <v>146</v>
      </c>
      <c r="K192" s="217" t="s">
        <v>395</v>
      </c>
    </row>
    <row r="193" spans="1:11" s="204" customFormat="1" ht="78.75">
      <c r="A193" s="209">
        <v>5602</v>
      </c>
      <c r="B193" s="209">
        <v>556020</v>
      </c>
      <c r="C193" s="204" t="s">
        <v>396</v>
      </c>
      <c r="D193" s="231">
        <v>56601</v>
      </c>
      <c r="E193" s="209">
        <v>55220</v>
      </c>
      <c r="F193" s="28">
        <v>50010</v>
      </c>
      <c r="G193" s="209" t="s">
        <v>396</v>
      </c>
      <c r="H193" s="209" t="s">
        <v>170</v>
      </c>
      <c r="I193" s="204" t="s">
        <v>396</v>
      </c>
      <c r="J193" s="204" t="s">
        <v>146</v>
      </c>
      <c r="K193" s="211" t="s">
        <v>397</v>
      </c>
    </row>
    <row r="194" spans="1:11" s="241" customFormat="1" ht="94.5">
      <c r="A194" s="209">
        <v>9400</v>
      </c>
      <c r="B194" s="209">
        <v>594000</v>
      </c>
      <c r="C194" s="204" t="s">
        <v>398</v>
      </c>
      <c r="D194" s="231">
        <v>56600</v>
      </c>
      <c r="E194" s="209">
        <v>55203</v>
      </c>
      <c r="F194" s="28">
        <v>50010</v>
      </c>
      <c r="G194" s="209" t="s">
        <v>394</v>
      </c>
      <c r="H194" s="209" t="s">
        <v>170</v>
      </c>
      <c r="I194" s="204" t="s">
        <v>394</v>
      </c>
      <c r="J194" s="204" t="s">
        <v>146</v>
      </c>
      <c r="K194" s="211" t="s">
        <v>395</v>
      </c>
    </row>
    <row r="195" spans="1:11" s="206" customFormat="1" ht="15.75">
      <c r="A195" s="210">
        <v>9410</v>
      </c>
      <c r="B195" s="210"/>
      <c r="C195" s="206" t="s">
        <v>399</v>
      </c>
      <c r="D195" s="233">
        <v>56608</v>
      </c>
      <c r="E195" s="210">
        <v>50010</v>
      </c>
      <c r="F195" s="30">
        <v>50010</v>
      </c>
      <c r="G195" s="210" t="s">
        <v>30</v>
      </c>
      <c r="H195" s="210"/>
      <c r="K195" s="218"/>
    </row>
    <row r="196" spans="1:8" ht="15.75">
      <c r="A196" s="196"/>
      <c r="B196" s="196"/>
      <c r="C196" s="212"/>
      <c r="D196" s="188"/>
      <c r="E196" s="196"/>
      <c r="F196" s="188"/>
      <c r="G196" s="212"/>
      <c r="H196" s="212"/>
    </row>
    <row r="197" spans="1:8" ht="15.75">
      <c r="A197" s="196"/>
      <c r="B197" s="196"/>
      <c r="C197" s="212"/>
      <c r="D197" s="197" t="s">
        <v>400</v>
      </c>
      <c r="E197" s="198"/>
      <c r="F197" s="188"/>
      <c r="G197" s="212"/>
      <c r="H197" s="212"/>
    </row>
    <row r="198" spans="1:11" s="203" customFormat="1" ht="47.25">
      <c r="A198" s="214">
        <v>5604</v>
      </c>
      <c r="B198" s="214">
        <v>556040</v>
      </c>
      <c r="C198" s="203" t="s">
        <v>401</v>
      </c>
      <c r="D198" s="220">
        <v>56701</v>
      </c>
      <c r="E198" s="214">
        <v>55030</v>
      </c>
      <c r="F198" s="220">
        <v>50010</v>
      </c>
      <c r="G198" s="203" t="s">
        <v>402</v>
      </c>
      <c r="H198" s="203" t="s">
        <v>170</v>
      </c>
      <c r="I198" s="203" t="s">
        <v>403</v>
      </c>
      <c r="J198" s="203" t="s">
        <v>146</v>
      </c>
      <c r="K198" s="217" t="s">
        <v>404</v>
      </c>
    </row>
    <row r="199" spans="1:11" s="204" customFormat="1" ht="31.5">
      <c r="A199" s="209">
        <v>5605</v>
      </c>
      <c r="B199" s="209">
        <v>556050</v>
      </c>
      <c r="C199" s="204" t="s">
        <v>405</v>
      </c>
      <c r="D199" s="219">
        <v>56702</v>
      </c>
      <c r="E199" s="209">
        <v>55031</v>
      </c>
      <c r="F199" s="219">
        <v>50010</v>
      </c>
      <c r="G199" s="204" t="s">
        <v>406</v>
      </c>
      <c r="H199" s="204" t="s">
        <v>170</v>
      </c>
      <c r="I199" s="204" t="s">
        <v>403</v>
      </c>
      <c r="J199" s="204" t="s">
        <v>146</v>
      </c>
      <c r="K199" s="211" t="s">
        <v>407</v>
      </c>
    </row>
    <row r="200" spans="1:11" s="204" customFormat="1" ht="78.75">
      <c r="A200" s="209">
        <v>5606</v>
      </c>
      <c r="B200" s="209">
        <v>556060</v>
      </c>
      <c r="C200" s="204" t="s">
        <v>408</v>
      </c>
      <c r="D200" s="219">
        <v>56703</v>
      </c>
      <c r="E200" s="209">
        <v>55033</v>
      </c>
      <c r="F200" s="219">
        <v>50010</v>
      </c>
      <c r="G200" s="204" t="s">
        <v>409</v>
      </c>
      <c r="H200" s="204" t="s">
        <v>170</v>
      </c>
      <c r="I200" s="204" t="s">
        <v>403</v>
      </c>
      <c r="J200" s="204" t="s">
        <v>146</v>
      </c>
      <c r="K200" s="211" t="s">
        <v>410</v>
      </c>
    </row>
    <row r="201" spans="1:11" s="241" customFormat="1" ht="47.25">
      <c r="A201" s="209">
        <v>5607</v>
      </c>
      <c r="B201" s="209">
        <v>556070</v>
      </c>
      <c r="C201" s="204" t="s">
        <v>411</v>
      </c>
      <c r="D201" s="231">
        <v>56700</v>
      </c>
      <c r="E201" s="232">
        <v>55020</v>
      </c>
      <c r="F201" s="28">
        <v>50010</v>
      </c>
      <c r="G201" s="209" t="s">
        <v>412</v>
      </c>
      <c r="H201" s="209" t="s">
        <v>170</v>
      </c>
      <c r="I201" s="204" t="s">
        <v>413</v>
      </c>
      <c r="J201" s="204" t="s">
        <v>146</v>
      </c>
      <c r="K201" s="211" t="s">
        <v>414</v>
      </c>
    </row>
    <row r="202" spans="1:11" s="241" customFormat="1" ht="31.5">
      <c r="A202" s="209">
        <v>5608</v>
      </c>
      <c r="B202" s="209">
        <v>556080</v>
      </c>
      <c r="C202" s="204" t="s">
        <v>415</v>
      </c>
      <c r="D202" s="231">
        <v>56720</v>
      </c>
      <c r="E202" s="232">
        <v>58012</v>
      </c>
      <c r="F202" s="28">
        <v>50010</v>
      </c>
      <c r="G202" s="209" t="s">
        <v>416</v>
      </c>
      <c r="H202" s="209" t="s">
        <v>211</v>
      </c>
      <c r="I202" s="204" t="s">
        <v>417</v>
      </c>
      <c r="J202" s="204" t="s">
        <v>146</v>
      </c>
      <c r="K202" s="211" t="s">
        <v>418</v>
      </c>
    </row>
    <row r="203" spans="1:8" ht="15.75">
      <c r="A203" s="196"/>
      <c r="B203" s="196"/>
      <c r="C203" s="212"/>
      <c r="D203" s="234"/>
      <c r="E203" s="235"/>
      <c r="F203" s="188"/>
      <c r="G203" s="212"/>
      <c r="H203" s="212"/>
    </row>
    <row r="204" spans="1:8" ht="15.75">
      <c r="A204" s="196"/>
      <c r="B204" s="196"/>
      <c r="C204" s="212"/>
      <c r="D204" s="234"/>
      <c r="E204" s="235"/>
      <c r="F204" s="188"/>
      <c r="G204" s="212"/>
      <c r="H204" s="212"/>
    </row>
    <row r="205" spans="1:8" ht="15.75">
      <c r="A205" s="196"/>
      <c r="B205" s="196"/>
      <c r="C205" s="212"/>
      <c r="D205" s="236" t="s">
        <v>419</v>
      </c>
      <c r="E205" s="237"/>
      <c r="F205" s="188"/>
      <c r="G205" s="212"/>
      <c r="H205" s="212"/>
    </row>
    <row r="206" spans="1:8" ht="15.75">
      <c r="A206" s="196"/>
      <c r="B206" s="196"/>
      <c r="C206" s="212"/>
      <c r="D206" s="236"/>
      <c r="E206" s="237"/>
      <c r="F206" s="188"/>
      <c r="G206" s="212"/>
      <c r="H206" s="212"/>
    </row>
    <row r="207" spans="1:11" ht="47.25">
      <c r="A207" s="196">
        <v>5002</v>
      </c>
      <c r="B207" s="196">
        <v>550020</v>
      </c>
      <c r="C207" s="203" t="s">
        <v>420</v>
      </c>
      <c r="D207" s="234">
        <v>56400</v>
      </c>
      <c r="E207" s="235">
        <v>55050</v>
      </c>
      <c r="F207" s="188">
        <v>50010</v>
      </c>
      <c r="G207" s="214" t="s">
        <v>421</v>
      </c>
      <c r="H207" s="212"/>
      <c r="K207" s="217" t="s">
        <v>422</v>
      </c>
    </row>
    <row r="208" spans="1:11" s="268" customFormat="1" ht="47.25">
      <c r="A208" s="214">
        <v>5003</v>
      </c>
      <c r="B208" s="214">
        <v>550030</v>
      </c>
      <c r="C208" s="203" t="s">
        <v>423</v>
      </c>
      <c r="D208" s="229">
        <v>56400</v>
      </c>
      <c r="E208" s="230">
        <v>55050</v>
      </c>
      <c r="F208" s="33">
        <v>50010</v>
      </c>
      <c r="G208" s="214" t="s">
        <v>421</v>
      </c>
      <c r="H208" s="214" t="s">
        <v>170</v>
      </c>
      <c r="I208" s="203" t="s">
        <v>424</v>
      </c>
      <c r="J208" s="203" t="s">
        <v>146</v>
      </c>
      <c r="K208" s="217" t="s">
        <v>422</v>
      </c>
    </row>
    <row r="209" spans="1:11" s="241" customFormat="1" ht="47.25">
      <c r="A209" s="209">
        <v>5004</v>
      </c>
      <c r="B209" s="209">
        <v>550040</v>
      </c>
      <c r="C209" s="204" t="s">
        <v>425</v>
      </c>
      <c r="D209" s="231">
        <v>56401</v>
      </c>
      <c r="E209" s="232">
        <v>55051</v>
      </c>
      <c r="F209" s="28">
        <v>50010</v>
      </c>
      <c r="G209" s="204" t="s">
        <v>425</v>
      </c>
      <c r="H209" s="204" t="s">
        <v>170</v>
      </c>
      <c r="I209" s="204" t="s">
        <v>424</v>
      </c>
      <c r="J209" s="204" t="s">
        <v>146</v>
      </c>
      <c r="K209" s="211" t="s">
        <v>426</v>
      </c>
    </row>
    <row r="210" spans="1:12" s="241" customFormat="1" ht="78.75">
      <c r="A210" s="209">
        <v>5005</v>
      </c>
      <c r="B210" s="209">
        <v>550050</v>
      </c>
      <c r="C210" s="204" t="s">
        <v>427</v>
      </c>
      <c r="D210" s="233">
        <v>57901</v>
      </c>
      <c r="E210" s="232">
        <v>57035</v>
      </c>
      <c r="F210" s="28">
        <v>50010</v>
      </c>
      <c r="G210" s="209" t="s">
        <v>116</v>
      </c>
      <c r="H210" s="204" t="s">
        <v>41</v>
      </c>
      <c r="I210" s="204" t="s">
        <v>37</v>
      </c>
      <c r="J210" s="204" t="s">
        <v>42</v>
      </c>
      <c r="K210" s="211" t="s">
        <v>117</v>
      </c>
      <c r="L210" s="204"/>
    </row>
    <row r="211" spans="1:11" s="241" customFormat="1" ht="31.5">
      <c r="A211" s="209">
        <v>5006</v>
      </c>
      <c r="B211" s="209">
        <v>550060</v>
      </c>
      <c r="C211" s="204" t="s">
        <v>428</v>
      </c>
      <c r="D211" s="231">
        <v>56440</v>
      </c>
      <c r="E211" s="232">
        <v>58501</v>
      </c>
      <c r="F211" s="28">
        <v>50010</v>
      </c>
      <c r="G211" s="209" t="s">
        <v>428</v>
      </c>
      <c r="H211" s="209" t="s">
        <v>211</v>
      </c>
      <c r="I211" s="204" t="s">
        <v>428</v>
      </c>
      <c r="J211" s="204" t="s">
        <v>146</v>
      </c>
      <c r="K211" s="211" t="s">
        <v>429</v>
      </c>
    </row>
    <row r="212" spans="1:11" s="204" customFormat="1" ht="31.5">
      <c r="A212" s="209">
        <v>5007</v>
      </c>
      <c r="B212" s="209">
        <v>550070</v>
      </c>
      <c r="C212" s="204" t="s">
        <v>430</v>
      </c>
      <c r="D212" s="231">
        <v>56441</v>
      </c>
      <c r="E212" s="232">
        <v>55061</v>
      </c>
      <c r="F212" s="28">
        <v>50010</v>
      </c>
      <c r="G212" s="204" t="s">
        <v>430</v>
      </c>
      <c r="H212" s="209" t="s">
        <v>170</v>
      </c>
      <c r="I212" s="204" t="s">
        <v>430</v>
      </c>
      <c r="J212" s="204" t="s">
        <v>146</v>
      </c>
      <c r="K212" s="211" t="s">
        <v>431</v>
      </c>
    </row>
    <row r="213" spans="1:11" s="241" customFormat="1" ht="47.25">
      <c r="A213" s="209">
        <v>5008</v>
      </c>
      <c r="B213" s="209">
        <v>550080</v>
      </c>
      <c r="C213" s="204" t="s">
        <v>432</v>
      </c>
      <c r="D213" s="231">
        <v>56891</v>
      </c>
      <c r="E213" s="232">
        <v>55120</v>
      </c>
      <c r="F213" s="28">
        <v>50010</v>
      </c>
      <c r="G213" s="209" t="s">
        <v>433</v>
      </c>
      <c r="H213" s="209" t="s">
        <v>170</v>
      </c>
      <c r="I213" s="204" t="s">
        <v>434</v>
      </c>
      <c r="J213" s="204" t="s">
        <v>146</v>
      </c>
      <c r="K213" s="211" t="s">
        <v>435</v>
      </c>
    </row>
    <row r="214" spans="1:11" s="204" customFormat="1" ht="31.5">
      <c r="A214" s="209">
        <v>5010</v>
      </c>
      <c r="B214" s="209">
        <v>550100</v>
      </c>
      <c r="C214" s="204" t="s">
        <v>436</v>
      </c>
      <c r="D214" s="231">
        <v>56893</v>
      </c>
      <c r="E214" s="232">
        <v>55200</v>
      </c>
      <c r="F214" s="28">
        <v>50010</v>
      </c>
      <c r="G214" s="209" t="s">
        <v>437</v>
      </c>
      <c r="H214" s="209" t="s">
        <v>170</v>
      </c>
      <c r="I214" s="204" t="s">
        <v>437</v>
      </c>
      <c r="J214" s="204" t="s">
        <v>146</v>
      </c>
      <c r="K214" s="211" t="s">
        <v>438</v>
      </c>
    </row>
    <row r="215" spans="1:12" s="204" customFormat="1" ht="78.75">
      <c r="A215" s="209">
        <v>5110</v>
      </c>
      <c r="B215" s="209">
        <v>551100</v>
      </c>
      <c r="C215" s="204" t="s">
        <v>439</v>
      </c>
      <c r="D215" s="231">
        <v>56895</v>
      </c>
      <c r="E215" s="232">
        <v>55044</v>
      </c>
      <c r="F215" s="28">
        <v>50010</v>
      </c>
      <c r="G215" s="209" t="s">
        <v>439</v>
      </c>
      <c r="H215" s="209"/>
      <c r="K215" s="211" t="s">
        <v>440</v>
      </c>
      <c r="L215" s="269"/>
    </row>
    <row r="216" spans="1:12" s="204" customFormat="1" ht="47.25">
      <c r="A216" s="209">
        <v>5114</v>
      </c>
      <c r="B216" s="209">
        <v>551140</v>
      </c>
      <c r="C216" s="204" t="s">
        <v>441</v>
      </c>
      <c r="D216" s="231">
        <v>56896</v>
      </c>
      <c r="E216" s="232">
        <v>55070</v>
      </c>
      <c r="F216" s="28">
        <v>50010</v>
      </c>
      <c r="G216" s="209" t="s">
        <v>441</v>
      </c>
      <c r="H216" s="209"/>
      <c r="K216" s="211" t="s">
        <v>442</v>
      </c>
      <c r="L216" s="269"/>
    </row>
    <row r="217" spans="1:12" s="203" customFormat="1" ht="47.25">
      <c r="A217" s="214">
        <v>5115</v>
      </c>
      <c r="B217" s="214">
        <v>551150</v>
      </c>
      <c r="C217" s="203" t="s">
        <v>443</v>
      </c>
      <c r="D217" s="229">
        <v>56897</v>
      </c>
      <c r="E217" s="230">
        <v>55072</v>
      </c>
      <c r="F217" s="33">
        <v>50010</v>
      </c>
      <c r="G217" s="203" t="s">
        <v>443</v>
      </c>
      <c r="H217" s="214"/>
      <c r="K217" s="217" t="s">
        <v>444</v>
      </c>
      <c r="L217" s="269"/>
    </row>
    <row r="218" spans="1:12" s="203" customFormat="1" ht="63">
      <c r="A218" s="214">
        <v>5116</v>
      </c>
      <c r="B218" s="214">
        <v>551160</v>
      </c>
      <c r="C218" s="203" t="s">
        <v>445</v>
      </c>
      <c r="D218" s="229">
        <v>56898</v>
      </c>
      <c r="E218" s="230">
        <v>55073</v>
      </c>
      <c r="F218" s="33">
        <v>50010</v>
      </c>
      <c r="G218" s="214" t="s">
        <v>445</v>
      </c>
      <c r="H218" s="214"/>
      <c r="K218" s="217" t="s">
        <v>446</v>
      </c>
      <c r="L218" s="269"/>
    </row>
    <row r="219" spans="1:12" s="203" customFormat="1" ht="15.75">
      <c r="A219" s="214">
        <v>5117</v>
      </c>
      <c r="B219" s="214">
        <v>551170</v>
      </c>
      <c r="C219" s="203" t="s">
        <v>447</v>
      </c>
      <c r="D219" s="229">
        <v>56899</v>
      </c>
      <c r="E219" s="230">
        <v>55074</v>
      </c>
      <c r="F219" s="33">
        <v>50010</v>
      </c>
      <c r="G219" s="214" t="s">
        <v>448</v>
      </c>
      <c r="H219" s="214"/>
      <c r="K219" s="217" t="s">
        <v>449</v>
      </c>
      <c r="L219" s="269"/>
    </row>
    <row r="220" spans="1:12" s="203" customFormat="1" ht="63">
      <c r="A220" s="214">
        <v>5118</v>
      </c>
      <c r="B220" s="214">
        <v>551180</v>
      </c>
      <c r="C220" s="203" t="s">
        <v>450</v>
      </c>
      <c r="D220" s="229">
        <v>56900</v>
      </c>
      <c r="E220" s="230">
        <v>55080</v>
      </c>
      <c r="F220" s="33">
        <v>50010</v>
      </c>
      <c r="G220" s="203" t="s">
        <v>450</v>
      </c>
      <c r="H220" s="214"/>
      <c r="K220" s="217" t="s">
        <v>451</v>
      </c>
      <c r="L220" s="269"/>
    </row>
    <row r="221" spans="1:12" s="203" customFormat="1" ht="78.75">
      <c r="A221" s="214">
        <v>5119</v>
      </c>
      <c r="B221" s="214">
        <v>551190</v>
      </c>
      <c r="C221" s="203" t="s">
        <v>452</v>
      </c>
      <c r="D221" s="229">
        <v>56901</v>
      </c>
      <c r="E221" s="230">
        <v>55081</v>
      </c>
      <c r="F221" s="33">
        <v>50010</v>
      </c>
      <c r="G221" s="203" t="s">
        <v>452</v>
      </c>
      <c r="H221" s="214"/>
      <c r="K221" s="217" t="s">
        <v>453</v>
      </c>
      <c r="L221" s="269"/>
    </row>
    <row r="222" spans="1:12" s="203" customFormat="1" ht="63">
      <c r="A222" s="214">
        <v>5120</v>
      </c>
      <c r="B222" s="214">
        <v>551200</v>
      </c>
      <c r="C222" s="203" t="s">
        <v>454</v>
      </c>
      <c r="D222" s="229">
        <v>56902</v>
      </c>
      <c r="E222" s="230">
        <v>55091</v>
      </c>
      <c r="F222" s="33">
        <v>50010</v>
      </c>
      <c r="G222" s="203" t="s">
        <v>454</v>
      </c>
      <c r="H222" s="214"/>
      <c r="K222" s="217" t="s">
        <v>455</v>
      </c>
      <c r="L222" s="269"/>
    </row>
    <row r="223" spans="1:12" s="203" customFormat="1" ht="47.25">
      <c r="A223" s="214">
        <v>5609</v>
      </c>
      <c r="B223" s="214">
        <v>556090</v>
      </c>
      <c r="C223" s="203" t="s">
        <v>456</v>
      </c>
      <c r="D223" s="229">
        <v>56903</v>
      </c>
      <c r="E223" s="230">
        <v>55194</v>
      </c>
      <c r="F223" s="33">
        <v>50010</v>
      </c>
      <c r="G223" s="203" t="s">
        <v>456</v>
      </c>
      <c r="H223" s="214"/>
      <c r="K223" s="217" t="s">
        <v>457</v>
      </c>
      <c r="L223" s="269"/>
    </row>
    <row r="224" spans="1:12" s="203" customFormat="1" ht="31.5">
      <c r="A224" s="214">
        <v>5610</v>
      </c>
      <c r="B224" s="214">
        <v>556100</v>
      </c>
      <c r="C224" s="203" t="s">
        <v>458</v>
      </c>
      <c r="D224" s="229">
        <v>56904</v>
      </c>
      <c r="E224" s="230">
        <v>55185</v>
      </c>
      <c r="F224" s="33">
        <v>50010</v>
      </c>
      <c r="G224" s="203" t="s">
        <v>458</v>
      </c>
      <c r="H224" s="214"/>
      <c r="K224" s="217" t="s">
        <v>459</v>
      </c>
      <c r="L224" s="269"/>
    </row>
    <row r="225" spans="1:11" s="241" customFormat="1" ht="31.5">
      <c r="A225" s="209">
        <v>5611</v>
      </c>
      <c r="B225" s="209">
        <v>556110</v>
      </c>
      <c r="C225" s="204" t="s">
        <v>460</v>
      </c>
      <c r="D225" s="231">
        <v>56386</v>
      </c>
      <c r="E225" s="232">
        <v>55180</v>
      </c>
      <c r="F225" s="28">
        <v>50010</v>
      </c>
      <c r="G225" s="204" t="s">
        <v>460</v>
      </c>
      <c r="H225" s="204" t="s">
        <v>170</v>
      </c>
      <c r="I225" s="204" t="s">
        <v>461</v>
      </c>
      <c r="J225" s="204" t="s">
        <v>146</v>
      </c>
      <c r="K225" s="211" t="s">
        <v>462</v>
      </c>
    </row>
    <row r="226" spans="1:11" s="204" customFormat="1" ht="31.5">
      <c r="A226" s="209">
        <v>5612</v>
      </c>
      <c r="B226" s="209">
        <v>556120</v>
      </c>
      <c r="C226" s="204" t="s">
        <v>463</v>
      </c>
      <c r="D226" s="231">
        <v>56388</v>
      </c>
      <c r="E226" s="232">
        <v>55193</v>
      </c>
      <c r="F226" s="28">
        <v>50010</v>
      </c>
      <c r="G226" s="209" t="s">
        <v>464</v>
      </c>
      <c r="H226" s="204" t="s">
        <v>170</v>
      </c>
      <c r="I226" s="204" t="s">
        <v>461</v>
      </c>
      <c r="J226" s="204" t="s">
        <v>146</v>
      </c>
      <c r="K226" s="211" t="s">
        <v>465</v>
      </c>
    </row>
    <row r="227" spans="1:11" s="204" customFormat="1" ht="15.75">
      <c r="A227" s="209">
        <v>5613</v>
      </c>
      <c r="B227" s="209">
        <v>556130</v>
      </c>
      <c r="C227" s="204" t="s">
        <v>466</v>
      </c>
      <c r="D227" s="231">
        <v>56389</v>
      </c>
      <c r="E227" s="232">
        <v>55191</v>
      </c>
      <c r="F227" s="28">
        <v>50010</v>
      </c>
      <c r="G227" s="209" t="s">
        <v>467</v>
      </c>
      <c r="H227" s="204" t="s">
        <v>170</v>
      </c>
      <c r="I227" s="204" t="s">
        <v>461</v>
      </c>
      <c r="J227" s="204" t="s">
        <v>146</v>
      </c>
      <c r="K227" s="211" t="s">
        <v>468</v>
      </c>
    </row>
    <row r="228" spans="1:11" s="204" customFormat="1" ht="47.25">
      <c r="A228" s="209">
        <v>5614</v>
      </c>
      <c r="B228" s="209">
        <v>556140</v>
      </c>
      <c r="C228" s="204" t="s">
        <v>469</v>
      </c>
      <c r="D228" s="231">
        <v>56390</v>
      </c>
      <c r="E228" s="232">
        <v>55190</v>
      </c>
      <c r="F228" s="28">
        <v>50010</v>
      </c>
      <c r="G228" s="209" t="s">
        <v>470</v>
      </c>
      <c r="H228" s="204" t="s">
        <v>170</v>
      </c>
      <c r="I228" s="204" t="s">
        <v>461</v>
      </c>
      <c r="J228" s="204" t="s">
        <v>146</v>
      </c>
      <c r="K228" s="211" t="s">
        <v>471</v>
      </c>
    </row>
    <row r="229" spans="1:11" s="204" customFormat="1" ht="31.5">
      <c r="A229" s="209">
        <v>5615</v>
      </c>
      <c r="B229" s="209">
        <v>556150</v>
      </c>
      <c r="C229" s="204" t="s">
        <v>472</v>
      </c>
      <c r="D229" s="231">
        <v>56393</v>
      </c>
      <c r="E229" s="232">
        <v>55042</v>
      </c>
      <c r="F229" s="28">
        <v>50010</v>
      </c>
      <c r="G229" s="209" t="s">
        <v>472</v>
      </c>
      <c r="H229" s="209" t="s">
        <v>170</v>
      </c>
      <c r="I229" s="204" t="s">
        <v>472</v>
      </c>
      <c r="J229" s="204" t="s">
        <v>146</v>
      </c>
      <c r="K229" s="211" t="s">
        <v>473</v>
      </c>
    </row>
    <row r="230" spans="1:11" s="204" customFormat="1" ht="94.5">
      <c r="A230" s="209">
        <v>5616</v>
      </c>
      <c r="B230" s="209">
        <v>556160</v>
      </c>
      <c r="C230" s="204" t="s">
        <v>474</v>
      </c>
      <c r="D230" s="231">
        <v>56394</v>
      </c>
      <c r="E230" s="232">
        <v>55043</v>
      </c>
      <c r="F230" s="28">
        <v>50010</v>
      </c>
      <c r="G230" s="204" t="s">
        <v>474</v>
      </c>
      <c r="H230" s="204" t="s">
        <v>170</v>
      </c>
      <c r="I230" s="204" t="s">
        <v>475</v>
      </c>
      <c r="J230" s="204" t="s">
        <v>146</v>
      </c>
      <c r="K230" s="211" t="s">
        <v>476</v>
      </c>
    </row>
    <row r="231" spans="1:11" s="204" customFormat="1" ht="31.5">
      <c r="A231" s="209">
        <v>5617</v>
      </c>
      <c r="B231" s="209">
        <v>556170</v>
      </c>
      <c r="C231" s="204" t="s">
        <v>477</v>
      </c>
      <c r="D231" s="231">
        <v>56395</v>
      </c>
      <c r="E231" s="232">
        <v>55046</v>
      </c>
      <c r="F231" s="28">
        <v>50010</v>
      </c>
      <c r="G231" s="204" t="s">
        <v>477</v>
      </c>
      <c r="H231" s="204" t="s">
        <v>170</v>
      </c>
      <c r="I231" s="204" t="s">
        <v>477</v>
      </c>
      <c r="J231" s="204" t="s">
        <v>146</v>
      </c>
      <c r="K231" s="211" t="s">
        <v>478</v>
      </c>
    </row>
    <row r="232" spans="1:11" s="204" customFormat="1" ht="31.5">
      <c r="A232" s="209">
        <v>5618</v>
      </c>
      <c r="B232" s="209">
        <v>556180</v>
      </c>
      <c r="C232" s="204" t="s">
        <v>479</v>
      </c>
      <c r="D232" s="231">
        <v>56396</v>
      </c>
      <c r="E232" s="232">
        <v>55048</v>
      </c>
      <c r="F232" s="28">
        <v>50010</v>
      </c>
      <c r="G232" s="204" t="s">
        <v>479</v>
      </c>
      <c r="H232" s="204" t="s">
        <v>170</v>
      </c>
      <c r="I232" s="204" t="s">
        <v>479</v>
      </c>
      <c r="J232" s="204" t="s">
        <v>146</v>
      </c>
      <c r="K232" s="211" t="s">
        <v>480</v>
      </c>
    </row>
    <row r="233" spans="1:11" s="241" customFormat="1" ht="47.25">
      <c r="A233" s="209">
        <v>5619</v>
      </c>
      <c r="B233" s="209">
        <v>556190</v>
      </c>
      <c r="C233" s="204" t="s">
        <v>481</v>
      </c>
      <c r="D233" s="231">
        <v>56385</v>
      </c>
      <c r="E233" s="232">
        <v>55192</v>
      </c>
      <c r="F233" s="28">
        <v>50010</v>
      </c>
      <c r="G233" s="204" t="s">
        <v>481</v>
      </c>
      <c r="H233" s="204" t="s">
        <v>170</v>
      </c>
      <c r="I233" s="204" t="s">
        <v>461</v>
      </c>
      <c r="J233" s="204" t="s">
        <v>146</v>
      </c>
      <c r="K233" s="211" t="s">
        <v>482</v>
      </c>
    </row>
    <row r="234" spans="1:11" s="241" customFormat="1" ht="31.5">
      <c r="A234" s="209">
        <v>5620</v>
      </c>
      <c r="B234" s="209">
        <v>556200</v>
      </c>
      <c r="C234" s="204" t="s">
        <v>483</v>
      </c>
      <c r="D234" s="231">
        <v>56383</v>
      </c>
      <c r="E234" s="232">
        <v>55184</v>
      </c>
      <c r="F234" s="28">
        <v>50010</v>
      </c>
      <c r="G234" s="204" t="s">
        <v>484</v>
      </c>
      <c r="H234" s="204" t="s">
        <v>170</v>
      </c>
      <c r="I234" s="204" t="s">
        <v>461</v>
      </c>
      <c r="J234" s="204" t="s">
        <v>146</v>
      </c>
      <c r="K234" s="211" t="s">
        <v>485</v>
      </c>
    </row>
    <row r="235" spans="1:11" s="241" customFormat="1" ht="31.5">
      <c r="A235" s="209">
        <v>5621</v>
      </c>
      <c r="B235" s="209">
        <v>556210</v>
      </c>
      <c r="C235" s="204" t="s">
        <v>486</v>
      </c>
      <c r="D235" s="231">
        <v>56384</v>
      </c>
      <c r="E235" s="232">
        <v>55189</v>
      </c>
      <c r="F235" s="28">
        <v>50010</v>
      </c>
      <c r="G235" s="204" t="s">
        <v>486</v>
      </c>
      <c r="H235" s="204" t="s">
        <v>170</v>
      </c>
      <c r="I235" s="204" t="s">
        <v>461</v>
      </c>
      <c r="J235" s="204" t="s">
        <v>146</v>
      </c>
      <c r="K235" s="211" t="s">
        <v>487</v>
      </c>
    </row>
    <row r="236" spans="1:11" s="241" customFormat="1" ht="47.25">
      <c r="A236" s="209">
        <v>5622</v>
      </c>
      <c r="B236" s="209">
        <v>556220</v>
      </c>
      <c r="C236" s="204" t="s">
        <v>488</v>
      </c>
      <c r="D236" s="231">
        <v>56220</v>
      </c>
      <c r="E236" s="232">
        <v>51060</v>
      </c>
      <c r="F236" s="28">
        <v>50010</v>
      </c>
      <c r="G236" s="209" t="s">
        <v>489</v>
      </c>
      <c r="H236" s="204" t="s">
        <v>59</v>
      </c>
      <c r="I236" s="204" t="s">
        <v>490</v>
      </c>
      <c r="J236" s="204" t="s">
        <v>146</v>
      </c>
      <c r="K236" s="211" t="s">
        <v>491</v>
      </c>
    </row>
    <row r="237" spans="1:11" s="204" customFormat="1" ht="15.75">
      <c r="A237" s="209">
        <v>5623</v>
      </c>
      <c r="B237" s="209">
        <v>556230</v>
      </c>
      <c r="C237" s="204" t="s">
        <v>492</v>
      </c>
      <c r="D237" s="231">
        <v>56221</v>
      </c>
      <c r="E237" s="232">
        <v>55223</v>
      </c>
      <c r="F237" s="28">
        <v>50010</v>
      </c>
      <c r="G237" s="204" t="s">
        <v>492</v>
      </c>
      <c r="H237" s="204" t="s">
        <v>170</v>
      </c>
      <c r="I237" s="204" t="s">
        <v>492</v>
      </c>
      <c r="J237" s="204" t="s">
        <v>146</v>
      </c>
      <c r="K237" s="211"/>
    </row>
    <row r="238" spans="1:11" s="241" customFormat="1" ht="47.25">
      <c r="A238" s="209">
        <v>5624</v>
      </c>
      <c r="B238" s="209">
        <v>556240</v>
      </c>
      <c r="C238" s="204" t="s">
        <v>493</v>
      </c>
      <c r="D238" s="231">
        <v>56220</v>
      </c>
      <c r="E238" s="232">
        <v>51060</v>
      </c>
      <c r="F238" s="28">
        <v>50010</v>
      </c>
      <c r="G238" s="209" t="s">
        <v>489</v>
      </c>
      <c r="H238" s="204" t="s">
        <v>59</v>
      </c>
      <c r="I238" s="204" t="s">
        <v>490</v>
      </c>
      <c r="J238" s="204" t="s">
        <v>146</v>
      </c>
      <c r="K238" s="211" t="s">
        <v>491</v>
      </c>
    </row>
    <row r="239" spans="1:11" s="241" customFormat="1" ht="157.5">
      <c r="A239" s="209">
        <v>5625</v>
      </c>
      <c r="B239" s="209">
        <v>556250</v>
      </c>
      <c r="C239" s="204" t="s">
        <v>494</v>
      </c>
      <c r="D239" s="231">
        <v>56200</v>
      </c>
      <c r="E239" s="232">
        <v>51080</v>
      </c>
      <c r="F239" s="28">
        <v>50010</v>
      </c>
      <c r="G239" s="209" t="s">
        <v>495</v>
      </c>
      <c r="H239" s="209" t="s">
        <v>266</v>
      </c>
      <c r="I239" s="204" t="s">
        <v>496</v>
      </c>
      <c r="J239" s="204" t="s">
        <v>146</v>
      </c>
      <c r="K239" s="211" t="s">
        <v>497</v>
      </c>
    </row>
    <row r="240" spans="1:11" s="241" customFormat="1" ht="78.75">
      <c r="A240" s="209">
        <v>5626</v>
      </c>
      <c r="B240" s="209">
        <v>556260</v>
      </c>
      <c r="C240" s="204" t="s">
        <v>498</v>
      </c>
      <c r="D240" s="231">
        <v>56260</v>
      </c>
      <c r="E240" s="232">
        <v>51093</v>
      </c>
      <c r="F240" s="28">
        <v>50010</v>
      </c>
      <c r="G240" s="209" t="s">
        <v>499</v>
      </c>
      <c r="H240" s="209" t="s">
        <v>266</v>
      </c>
      <c r="I240" s="204" t="s">
        <v>500</v>
      </c>
      <c r="J240" s="204" t="s">
        <v>146</v>
      </c>
      <c r="K240" s="211" t="s">
        <v>501</v>
      </c>
    </row>
    <row r="241" spans="1:11" s="204" customFormat="1" ht="47.25">
      <c r="A241" s="209">
        <v>5627</v>
      </c>
      <c r="B241" s="209">
        <v>556270</v>
      </c>
      <c r="C241" s="204" t="s">
        <v>502</v>
      </c>
      <c r="D241" s="231">
        <v>56261</v>
      </c>
      <c r="E241" s="232">
        <v>51081</v>
      </c>
      <c r="F241" s="28">
        <v>50010</v>
      </c>
      <c r="G241" s="209" t="s">
        <v>502</v>
      </c>
      <c r="H241" s="209" t="s">
        <v>266</v>
      </c>
      <c r="I241" s="204" t="s">
        <v>496</v>
      </c>
      <c r="J241" s="204" t="s">
        <v>146</v>
      </c>
      <c r="K241" s="211" t="s">
        <v>503</v>
      </c>
    </row>
    <row r="242" spans="1:11" s="241" customFormat="1" ht="78.75">
      <c r="A242" s="209">
        <v>5628</v>
      </c>
      <c r="B242" s="209">
        <v>556280</v>
      </c>
      <c r="C242" s="204" t="s">
        <v>504</v>
      </c>
      <c r="D242" s="231">
        <v>56290</v>
      </c>
      <c r="E242" s="232">
        <v>51092</v>
      </c>
      <c r="F242" s="28">
        <v>50010</v>
      </c>
      <c r="G242" s="209" t="s">
        <v>265</v>
      </c>
      <c r="H242" s="209" t="s">
        <v>266</v>
      </c>
      <c r="I242" s="204" t="s">
        <v>500</v>
      </c>
      <c r="J242" s="204" t="s">
        <v>146</v>
      </c>
      <c r="K242" s="211" t="s">
        <v>268</v>
      </c>
    </row>
    <row r="243" spans="1:11" s="241" customFormat="1" ht="78.75">
      <c r="A243" s="209">
        <v>5629</v>
      </c>
      <c r="B243" s="209">
        <v>556290</v>
      </c>
      <c r="C243" s="204" t="s">
        <v>505</v>
      </c>
      <c r="D243" s="231">
        <v>56290</v>
      </c>
      <c r="E243" s="232">
        <v>51092</v>
      </c>
      <c r="F243" s="28">
        <v>50010</v>
      </c>
      <c r="G243" s="209" t="s">
        <v>265</v>
      </c>
      <c r="H243" s="209" t="s">
        <v>266</v>
      </c>
      <c r="I243" s="204" t="s">
        <v>500</v>
      </c>
      <c r="J243" s="204" t="s">
        <v>146</v>
      </c>
      <c r="K243" s="211" t="s">
        <v>268</v>
      </c>
    </row>
    <row r="244" spans="1:11" s="241" customFormat="1" ht="47.25">
      <c r="A244" s="209">
        <v>5630</v>
      </c>
      <c r="B244" s="209">
        <v>556300</v>
      </c>
      <c r="C244" s="204" t="s">
        <v>506</v>
      </c>
      <c r="D244" s="231">
        <v>56381</v>
      </c>
      <c r="E244" s="232">
        <v>55182</v>
      </c>
      <c r="F244" s="28">
        <v>50010</v>
      </c>
      <c r="G244" s="204" t="s">
        <v>506</v>
      </c>
      <c r="H244" s="209" t="s">
        <v>170</v>
      </c>
      <c r="I244" s="204" t="s">
        <v>461</v>
      </c>
      <c r="J244" s="204" t="s">
        <v>146</v>
      </c>
      <c r="K244" s="211" t="s">
        <v>507</v>
      </c>
    </row>
    <row r="245" spans="1:11" s="241" customFormat="1" ht="15.75">
      <c r="A245" s="209">
        <v>5631</v>
      </c>
      <c r="B245" s="209">
        <v>556310</v>
      </c>
      <c r="C245" s="204" t="s">
        <v>508</v>
      </c>
      <c r="D245" s="231">
        <v>56382</v>
      </c>
      <c r="E245" s="232">
        <v>55183</v>
      </c>
      <c r="F245" s="28">
        <v>50010</v>
      </c>
      <c r="G245" s="204" t="s">
        <v>508</v>
      </c>
      <c r="H245" s="209" t="s">
        <v>170</v>
      </c>
      <c r="I245" s="204" t="s">
        <v>461</v>
      </c>
      <c r="J245" s="204" t="s">
        <v>146</v>
      </c>
      <c r="K245" s="211" t="s">
        <v>509</v>
      </c>
    </row>
    <row r="246" spans="1:11" s="204" customFormat="1" ht="47.25">
      <c r="A246" s="209">
        <v>5632</v>
      </c>
      <c r="B246" s="209">
        <v>556320</v>
      </c>
      <c r="C246" s="204" t="s">
        <v>510</v>
      </c>
      <c r="D246" s="231">
        <v>56391</v>
      </c>
      <c r="E246" s="232">
        <v>51088</v>
      </c>
      <c r="F246" s="28">
        <v>50010</v>
      </c>
      <c r="G246" s="209" t="s">
        <v>511</v>
      </c>
      <c r="H246" s="209" t="s">
        <v>266</v>
      </c>
      <c r="I246" s="204" t="s">
        <v>496</v>
      </c>
      <c r="J246" s="204" t="s">
        <v>146</v>
      </c>
      <c r="K246" s="211" t="s">
        <v>512</v>
      </c>
    </row>
    <row r="247" spans="1:11" s="204" customFormat="1" ht="15.75">
      <c r="A247" s="209">
        <v>5633</v>
      </c>
      <c r="B247" s="209">
        <v>556330</v>
      </c>
      <c r="C247" s="204" t="s">
        <v>513</v>
      </c>
      <c r="D247" s="231">
        <v>56392</v>
      </c>
      <c r="E247" s="232">
        <v>51082</v>
      </c>
      <c r="F247" s="28">
        <v>50010</v>
      </c>
      <c r="G247" s="209" t="s">
        <v>513</v>
      </c>
      <c r="H247" s="209" t="s">
        <v>266</v>
      </c>
      <c r="I247" s="204" t="s">
        <v>496</v>
      </c>
      <c r="J247" s="204" t="s">
        <v>146</v>
      </c>
      <c r="K247" s="211" t="s">
        <v>514</v>
      </c>
    </row>
    <row r="248" spans="1:11" s="241" customFormat="1" ht="15.75" customHeight="1">
      <c r="A248" s="209">
        <v>5634</v>
      </c>
      <c r="B248" s="209">
        <v>556340</v>
      </c>
      <c r="C248" s="204" t="s">
        <v>515</v>
      </c>
      <c r="D248" s="231">
        <v>56340</v>
      </c>
      <c r="E248" s="232">
        <v>55047</v>
      </c>
      <c r="F248" s="28">
        <v>50010</v>
      </c>
      <c r="G248" s="209" t="s">
        <v>516</v>
      </c>
      <c r="H248" s="209" t="s">
        <v>170</v>
      </c>
      <c r="I248" s="204" t="s">
        <v>515</v>
      </c>
      <c r="J248" s="204" t="s">
        <v>146</v>
      </c>
      <c r="K248" s="211" t="s">
        <v>517</v>
      </c>
    </row>
    <row r="249" spans="1:11" s="204" customFormat="1" ht="94.5">
      <c r="A249" s="209">
        <v>5635</v>
      </c>
      <c r="B249" s="209">
        <v>556350</v>
      </c>
      <c r="C249" s="204" t="s">
        <v>518</v>
      </c>
      <c r="D249" s="231">
        <v>56341</v>
      </c>
      <c r="E249" s="232">
        <v>51083</v>
      </c>
      <c r="F249" s="28">
        <v>50010</v>
      </c>
      <c r="G249" s="209" t="s">
        <v>518</v>
      </c>
      <c r="H249" s="209" t="s">
        <v>266</v>
      </c>
      <c r="I249" s="204" t="s">
        <v>496</v>
      </c>
      <c r="J249" s="204" t="s">
        <v>146</v>
      </c>
      <c r="K249" s="211" t="s">
        <v>519</v>
      </c>
    </row>
    <row r="250" spans="1:11" s="204" customFormat="1" ht="47.25">
      <c r="A250" s="209">
        <v>5636</v>
      </c>
      <c r="B250" s="209">
        <v>556360</v>
      </c>
      <c r="C250" s="204" t="s">
        <v>520</v>
      </c>
      <c r="D250" s="231">
        <v>56342</v>
      </c>
      <c r="E250" s="232">
        <v>51084</v>
      </c>
      <c r="F250" s="28">
        <v>50010</v>
      </c>
      <c r="G250" s="209" t="s">
        <v>520</v>
      </c>
      <c r="H250" s="209" t="s">
        <v>266</v>
      </c>
      <c r="I250" s="204" t="s">
        <v>496</v>
      </c>
      <c r="J250" s="204" t="s">
        <v>146</v>
      </c>
      <c r="K250" s="211" t="s">
        <v>521</v>
      </c>
    </row>
    <row r="251" spans="1:11" s="241" customFormat="1" ht="31.5">
      <c r="A251" s="209">
        <v>5637</v>
      </c>
      <c r="B251" s="209">
        <v>556370</v>
      </c>
      <c r="C251" s="204" t="s">
        <v>522</v>
      </c>
      <c r="D251" s="231">
        <v>56370</v>
      </c>
      <c r="E251" s="232">
        <v>55155</v>
      </c>
      <c r="F251" s="28">
        <v>50010</v>
      </c>
      <c r="G251" s="209" t="s">
        <v>523</v>
      </c>
      <c r="H251" s="209" t="s">
        <v>170</v>
      </c>
      <c r="I251" s="204" t="s">
        <v>524</v>
      </c>
      <c r="J251" s="204" t="s">
        <v>146</v>
      </c>
      <c r="K251" s="211" t="s">
        <v>525</v>
      </c>
    </row>
    <row r="252" spans="1:11" s="241" customFormat="1" ht="31.5">
      <c r="A252" s="209">
        <v>5638</v>
      </c>
      <c r="B252" s="209">
        <v>556380</v>
      </c>
      <c r="C252" s="204" t="s">
        <v>526</v>
      </c>
      <c r="D252" s="231">
        <v>56380</v>
      </c>
      <c r="E252" s="232">
        <v>55181</v>
      </c>
      <c r="F252" s="28">
        <v>50010</v>
      </c>
      <c r="G252" s="209" t="s">
        <v>527</v>
      </c>
      <c r="H252" s="209" t="s">
        <v>170</v>
      </c>
      <c r="I252" s="204" t="s">
        <v>461</v>
      </c>
      <c r="J252" s="204" t="s">
        <v>146</v>
      </c>
      <c r="K252" s="211" t="s">
        <v>528</v>
      </c>
    </row>
    <row r="253" spans="1:11" s="241" customFormat="1" ht="63">
      <c r="A253" s="209">
        <v>5639</v>
      </c>
      <c r="B253" s="209">
        <v>556390</v>
      </c>
      <c r="C253" s="204" t="s">
        <v>529</v>
      </c>
      <c r="D253" s="231">
        <v>56387</v>
      </c>
      <c r="E253" s="232">
        <v>52015</v>
      </c>
      <c r="F253" s="28">
        <v>50010</v>
      </c>
      <c r="G253" s="209" t="s">
        <v>529</v>
      </c>
      <c r="H253" s="209" t="s">
        <v>122</v>
      </c>
      <c r="I253" s="204" t="s">
        <v>530</v>
      </c>
      <c r="J253" s="204" t="s">
        <v>146</v>
      </c>
      <c r="K253" s="211" t="s">
        <v>531</v>
      </c>
    </row>
    <row r="254" spans="1:11" s="204" customFormat="1" ht="63">
      <c r="A254" s="209">
        <v>5640</v>
      </c>
      <c r="B254" s="209">
        <v>556400</v>
      </c>
      <c r="C254" s="204" t="s">
        <v>532</v>
      </c>
      <c r="D254" s="231">
        <v>56343</v>
      </c>
      <c r="E254" s="232">
        <v>51085</v>
      </c>
      <c r="F254" s="28">
        <v>50010</v>
      </c>
      <c r="G254" s="209" t="s">
        <v>532</v>
      </c>
      <c r="H254" s="209" t="s">
        <v>266</v>
      </c>
      <c r="I254" s="204" t="s">
        <v>496</v>
      </c>
      <c r="J254" s="204" t="s">
        <v>146</v>
      </c>
      <c r="K254" s="211" t="s">
        <v>533</v>
      </c>
    </row>
    <row r="255" spans="1:11" s="204" customFormat="1" ht="78.75">
      <c r="A255" s="209">
        <v>5641</v>
      </c>
      <c r="B255" s="209">
        <v>556410</v>
      </c>
      <c r="C255" s="204" t="s">
        <v>534</v>
      </c>
      <c r="D255" s="231">
        <v>56410</v>
      </c>
      <c r="E255" s="232">
        <v>58601</v>
      </c>
      <c r="F255" s="28">
        <v>50010</v>
      </c>
      <c r="G255" s="209" t="s">
        <v>535</v>
      </c>
      <c r="H255" s="209" t="s">
        <v>170</v>
      </c>
      <c r="I255" s="204" t="s">
        <v>536</v>
      </c>
      <c r="J255" s="204" t="s">
        <v>146</v>
      </c>
      <c r="K255" s="211" t="s">
        <v>537</v>
      </c>
    </row>
    <row r="256" spans="1:11" s="204" customFormat="1" ht="47.25">
      <c r="A256" s="209">
        <v>5642</v>
      </c>
      <c r="B256" s="209">
        <v>556420</v>
      </c>
      <c r="C256" s="204" t="s">
        <v>538</v>
      </c>
      <c r="D256" s="231">
        <v>56411</v>
      </c>
      <c r="E256" s="232">
        <v>51086</v>
      </c>
      <c r="F256" s="28">
        <v>50010</v>
      </c>
      <c r="G256" s="209" t="s">
        <v>538</v>
      </c>
      <c r="H256" s="209" t="s">
        <v>266</v>
      </c>
      <c r="I256" s="204" t="s">
        <v>496</v>
      </c>
      <c r="J256" s="204" t="s">
        <v>146</v>
      </c>
      <c r="K256" s="211" t="s">
        <v>539</v>
      </c>
    </row>
    <row r="257" spans="1:11" s="204" customFormat="1" ht="31.5">
      <c r="A257" s="209">
        <v>5643</v>
      </c>
      <c r="B257" s="209">
        <v>556430</v>
      </c>
      <c r="C257" s="204" t="s">
        <v>540</v>
      </c>
      <c r="D257" s="231">
        <v>56412</v>
      </c>
      <c r="E257" s="232">
        <v>51087</v>
      </c>
      <c r="F257" s="28">
        <v>50010</v>
      </c>
      <c r="G257" s="209" t="s">
        <v>540</v>
      </c>
      <c r="H257" s="209" t="s">
        <v>266</v>
      </c>
      <c r="I257" s="204" t="s">
        <v>496</v>
      </c>
      <c r="J257" s="204" t="s">
        <v>146</v>
      </c>
      <c r="K257" s="211" t="s">
        <v>541</v>
      </c>
    </row>
    <row r="258" spans="1:11" s="204" customFormat="1" ht="110.25">
      <c r="A258" s="209">
        <v>5644</v>
      </c>
      <c r="B258" s="209">
        <v>556440</v>
      </c>
      <c r="C258" s="204" t="s">
        <v>542</v>
      </c>
      <c r="D258" s="231">
        <v>56413</v>
      </c>
      <c r="E258" s="232">
        <v>51090</v>
      </c>
      <c r="F258" s="28">
        <v>50010</v>
      </c>
      <c r="G258" s="209" t="s">
        <v>543</v>
      </c>
      <c r="H258" s="209" t="s">
        <v>266</v>
      </c>
      <c r="I258" s="204" t="s">
        <v>500</v>
      </c>
      <c r="J258" s="204" t="s">
        <v>146</v>
      </c>
      <c r="K258" s="211" t="s">
        <v>544</v>
      </c>
    </row>
    <row r="259" spans="1:11" s="204" customFormat="1" ht="78.75">
      <c r="A259" s="209">
        <v>5645</v>
      </c>
      <c r="B259" s="209">
        <v>556450</v>
      </c>
      <c r="C259" s="204" t="s">
        <v>545</v>
      </c>
      <c r="D259" s="231">
        <v>56414</v>
      </c>
      <c r="E259" s="232">
        <v>51091</v>
      </c>
      <c r="F259" s="28">
        <v>50010</v>
      </c>
      <c r="G259" s="209" t="s">
        <v>545</v>
      </c>
      <c r="H259" s="209" t="s">
        <v>266</v>
      </c>
      <c r="I259" s="204" t="s">
        <v>500</v>
      </c>
      <c r="J259" s="204" t="s">
        <v>146</v>
      </c>
      <c r="K259" s="211" t="s">
        <v>546</v>
      </c>
    </row>
    <row r="260" spans="1:11" s="204" customFormat="1" ht="15.75">
      <c r="A260" s="209">
        <v>5646</v>
      </c>
      <c r="B260" s="209">
        <v>556460</v>
      </c>
      <c r="C260" s="204" t="s">
        <v>547</v>
      </c>
      <c r="D260" s="231">
        <v>56460</v>
      </c>
      <c r="E260" s="232">
        <v>55212</v>
      </c>
      <c r="F260" s="28">
        <v>50010</v>
      </c>
      <c r="G260" s="209" t="s">
        <v>548</v>
      </c>
      <c r="H260" s="209" t="s">
        <v>170</v>
      </c>
      <c r="I260" s="204" t="s">
        <v>549</v>
      </c>
      <c r="J260" s="204" t="s">
        <v>146</v>
      </c>
      <c r="K260" s="211" t="s">
        <v>550</v>
      </c>
    </row>
    <row r="261" spans="1:11" s="204" customFormat="1" ht="47.25">
      <c r="A261" s="209">
        <v>5647</v>
      </c>
      <c r="B261" s="209">
        <v>556470</v>
      </c>
      <c r="C261" s="204" t="s">
        <v>551</v>
      </c>
      <c r="D261" s="231">
        <v>56480</v>
      </c>
      <c r="E261" s="232" t="s">
        <v>552</v>
      </c>
      <c r="F261" s="28">
        <v>50010</v>
      </c>
      <c r="G261" s="209" t="s">
        <v>553</v>
      </c>
      <c r="H261" s="209" t="s">
        <v>170</v>
      </c>
      <c r="I261" s="204" t="s">
        <v>553</v>
      </c>
      <c r="J261" s="204" t="s">
        <v>146</v>
      </c>
      <c r="K261" s="211" t="s">
        <v>554</v>
      </c>
    </row>
    <row r="262" spans="1:11" s="204" customFormat="1" ht="31.5">
      <c r="A262" s="209">
        <v>5660</v>
      </c>
      <c r="B262" s="209">
        <v>556600</v>
      </c>
      <c r="C262" s="204" t="s">
        <v>555</v>
      </c>
      <c r="D262" s="231">
        <v>56660</v>
      </c>
      <c r="E262" s="232">
        <v>51061</v>
      </c>
      <c r="F262" s="28">
        <v>50010</v>
      </c>
      <c r="G262" s="204" t="s">
        <v>555</v>
      </c>
      <c r="H262" s="204" t="s">
        <v>59</v>
      </c>
      <c r="I262" s="204" t="s">
        <v>490</v>
      </c>
      <c r="J262" s="204" t="s">
        <v>146</v>
      </c>
      <c r="K262" s="211" t="s">
        <v>556</v>
      </c>
    </row>
    <row r="263" spans="1:11" s="204" customFormat="1" ht="31.5">
      <c r="A263" s="209">
        <v>5661</v>
      </c>
      <c r="B263" s="209">
        <v>556610</v>
      </c>
      <c r="C263" s="204" t="s">
        <v>557</v>
      </c>
      <c r="D263" s="231">
        <v>56661</v>
      </c>
      <c r="E263" s="232">
        <v>51062</v>
      </c>
      <c r="F263" s="28">
        <v>50010</v>
      </c>
      <c r="G263" s="204" t="s">
        <v>557</v>
      </c>
      <c r="H263" s="204" t="s">
        <v>59</v>
      </c>
      <c r="I263" s="204" t="s">
        <v>490</v>
      </c>
      <c r="J263" s="204" t="s">
        <v>146</v>
      </c>
      <c r="K263" s="211" t="s">
        <v>558</v>
      </c>
    </row>
    <row r="264" spans="1:11" s="204" customFormat="1" ht="47.25">
      <c r="A264" s="209">
        <v>5662</v>
      </c>
      <c r="B264" s="209">
        <v>556620</v>
      </c>
      <c r="C264" s="204" t="s">
        <v>559</v>
      </c>
      <c r="D264" s="231">
        <v>56662</v>
      </c>
      <c r="E264" s="232">
        <v>51063</v>
      </c>
      <c r="F264" s="28">
        <v>50010</v>
      </c>
      <c r="G264" s="204" t="s">
        <v>559</v>
      </c>
      <c r="H264" s="204" t="s">
        <v>59</v>
      </c>
      <c r="I264" s="204" t="s">
        <v>490</v>
      </c>
      <c r="J264" s="204" t="s">
        <v>146</v>
      </c>
      <c r="K264" s="211" t="s">
        <v>560</v>
      </c>
    </row>
    <row r="265" spans="1:11" s="204" customFormat="1" ht="31.5">
      <c r="A265" s="209">
        <v>5663</v>
      </c>
      <c r="B265" s="209">
        <v>556630</v>
      </c>
      <c r="C265" s="204" t="s">
        <v>561</v>
      </c>
      <c r="D265" s="231">
        <v>56663</v>
      </c>
      <c r="E265" s="232">
        <v>51064</v>
      </c>
      <c r="F265" s="28">
        <v>50010</v>
      </c>
      <c r="G265" s="209" t="s">
        <v>561</v>
      </c>
      <c r="H265" s="204" t="s">
        <v>59</v>
      </c>
      <c r="I265" s="204" t="s">
        <v>490</v>
      </c>
      <c r="J265" s="204" t="s">
        <v>146</v>
      </c>
      <c r="K265" s="211" t="s">
        <v>562</v>
      </c>
    </row>
    <row r="266" spans="1:11" s="204" customFormat="1" ht="63">
      <c r="A266" s="209">
        <v>5664</v>
      </c>
      <c r="B266" s="209">
        <v>556640</v>
      </c>
      <c r="C266" s="204" t="s">
        <v>563</v>
      </c>
      <c r="D266" s="231">
        <v>56664</v>
      </c>
      <c r="E266" s="232">
        <v>51065</v>
      </c>
      <c r="F266" s="28">
        <v>50010</v>
      </c>
      <c r="G266" s="204" t="s">
        <v>563</v>
      </c>
      <c r="H266" s="204" t="s">
        <v>59</v>
      </c>
      <c r="I266" s="204" t="s">
        <v>490</v>
      </c>
      <c r="J266" s="204" t="s">
        <v>146</v>
      </c>
      <c r="K266" s="211" t="s">
        <v>564</v>
      </c>
    </row>
    <row r="267" spans="1:11" s="204" customFormat="1" ht="31.5">
      <c r="A267" s="209">
        <v>5665</v>
      </c>
      <c r="B267" s="209">
        <v>556650</v>
      </c>
      <c r="C267" s="204" t="s">
        <v>565</v>
      </c>
      <c r="D267" s="231">
        <v>56665</v>
      </c>
      <c r="E267" s="232">
        <v>51066</v>
      </c>
      <c r="F267" s="28">
        <v>50010</v>
      </c>
      <c r="G267" s="204" t="s">
        <v>565</v>
      </c>
      <c r="H267" s="204" t="s">
        <v>59</v>
      </c>
      <c r="I267" s="204" t="s">
        <v>490</v>
      </c>
      <c r="J267" s="204" t="s">
        <v>146</v>
      </c>
      <c r="K267" s="211" t="s">
        <v>566</v>
      </c>
    </row>
    <row r="268" spans="1:11" s="204" customFormat="1" ht="31.5">
      <c r="A268" s="209">
        <v>5666</v>
      </c>
      <c r="B268" s="209">
        <v>556660</v>
      </c>
      <c r="C268" s="204" t="s">
        <v>567</v>
      </c>
      <c r="D268" s="231">
        <v>56666</v>
      </c>
      <c r="E268" s="232">
        <v>51067</v>
      </c>
      <c r="F268" s="28">
        <v>50010</v>
      </c>
      <c r="G268" s="204" t="s">
        <v>567</v>
      </c>
      <c r="H268" s="204" t="s">
        <v>59</v>
      </c>
      <c r="I268" s="204" t="s">
        <v>490</v>
      </c>
      <c r="J268" s="204" t="s">
        <v>146</v>
      </c>
      <c r="K268" s="211" t="s">
        <v>568</v>
      </c>
    </row>
    <row r="269" spans="1:11" s="204" customFormat="1" ht="47.25">
      <c r="A269" s="209">
        <v>5667</v>
      </c>
      <c r="B269" s="209">
        <v>556670</v>
      </c>
      <c r="C269" s="204" t="s">
        <v>569</v>
      </c>
      <c r="D269" s="231">
        <v>56667</v>
      </c>
      <c r="E269" s="232">
        <v>51068</v>
      </c>
      <c r="F269" s="28">
        <v>50010</v>
      </c>
      <c r="G269" s="204" t="s">
        <v>569</v>
      </c>
      <c r="H269" s="204" t="s">
        <v>59</v>
      </c>
      <c r="I269" s="204" t="s">
        <v>490</v>
      </c>
      <c r="J269" s="204" t="s">
        <v>146</v>
      </c>
      <c r="K269" s="211" t="s">
        <v>570</v>
      </c>
    </row>
    <row r="270" spans="1:11" s="204" customFormat="1" ht="78.75">
      <c r="A270" s="209">
        <v>5668</v>
      </c>
      <c r="B270" s="209">
        <v>556680</v>
      </c>
      <c r="C270" s="204" t="s">
        <v>571</v>
      </c>
      <c r="D270" s="231">
        <v>56668</v>
      </c>
      <c r="E270" s="232">
        <v>51069</v>
      </c>
      <c r="F270" s="28">
        <v>50010</v>
      </c>
      <c r="G270" s="204" t="s">
        <v>571</v>
      </c>
      <c r="H270" s="204" t="s">
        <v>59</v>
      </c>
      <c r="I270" s="204" t="s">
        <v>490</v>
      </c>
      <c r="J270" s="204" t="s">
        <v>146</v>
      </c>
      <c r="K270" s="211" t="s">
        <v>572</v>
      </c>
    </row>
    <row r="271" spans="1:11" s="204" customFormat="1" ht="47.25">
      <c r="A271" s="209">
        <v>5669</v>
      </c>
      <c r="B271" s="209">
        <v>556690</v>
      </c>
      <c r="C271" s="204" t="s">
        <v>573</v>
      </c>
      <c r="D271" s="231">
        <v>56669</v>
      </c>
      <c r="E271" s="232">
        <v>51070</v>
      </c>
      <c r="F271" s="28">
        <v>50010</v>
      </c>
      <c r="G271" s="204" t="s">
        <v>573</v>
      </c>
      <c r="H271" s="204" t="s">
        <v>59</v>
      </c>
      <c r="I271" s="204" t="s">
        <v>490</v>
      </c>
      <c r="J271" s="204" t="s">
        <v>146</v>
      </c>
      <c r="K271" s="211" t="s">
        <v>574</v>
      </c>
    </row>
    <row r="272" spans="1:11" s="204" customFormat="1" ht="31.5">
      <c r="A272" s="209">
        <v>5670</v>
      </c>
      <c r="B272" s="209">
        <v>556700</v>
      </c>
      <c r="C272" s="204" t="s">
        <v>575</v>
      </c>
      <c r="D272" s="231">
        <v>56670</v>
      </c>
      <c r="E272" s="232">
        <v>51071</v>
      </c>
      <c r="F272" s="28">
        <v>50010</v>
      </c>
      <c r="G272" s="204" t="s">
        <v>575</v>
      </c>
      <c r="H272" s="204" t="s">
        <v>59</v>
      </c>
      <c r="I272" s="204" t="s">
        <v>490</v>
      </c>
      <c r="J272" s="204" t="s">
        <v>146</v>
      </c>
      <c r="K272" s="211" t="s">
        <v>576</v>
      </c>
    </row>
    <row r="273" spans="1:11" s="204" customFormat="1" ht="31.5">
      <c r="A273" s="209">
        <v>5671</v>
      </c>
      <c r="B273" s="209">
        <v>556710</v>
      </c>
      <c r="C273" s="204" t="s">
        <v>577</v>
      </c>
      <c r="D273" s="231">
        <v>56671</v>
      </c>
      <c r="E273" s="232">
        <v>51072</v>
      </c>
      <c r="F273" s="28">
        <v>50010</v>
      </c>
      <c r="G273" s="204" t="s">
        <v>577</v>
      </c>
      <c r="H273" s="204" t="s">
        <v>59</v>
      </c>
      <c r="I273" s="204" t="s">
        <v>490</v>
      </c>
      <c r="J273" s="204" t="s">
        <v>146</v>
      </c>
      <c r="K273" s="211" t="s">
        <v>578</v>
      </c>
    </row>
    <row r="274" spans="1:11" s="204" customFormat="1" ht="47.25">
      <c r="A274" s="209">
        <v>5672</v>
      </c>
      <c r="B274" s="209">
        <v>556720</v>
      </c>
      <c r="C274" s="204" t="s">
        <v>579</v>
      </c>
      <c r="D274" s="231">
        <v>56672</v>
      </c>
      <c r="E274" s="232">
        <v>51073</v>
      </c>
      <c r="F274" s="28">
        <v>50010</v>
      </c>
      <c r="G274" s="204" t="s">
        <v>579</v>
      </c>
      <c r="H274" s="204" t="s">
        <v>59</v>
      </c>
      <c r="I274" s="204" t="s">
        <v>490</v>
      </c>
      <c r="J274" s="204" t="s">
        <v>146</v>
      </c>
      <c r="K274" s="211" t="s">
        <v>580</v>
      </c>
    </row>
    <row r="275" spans="1:11" s="204" customFormat="1" ht="47.25">
      <c r="A275" s="209">
        <v>5673</v>
      </c>
      <c r="B275" s="209">
        <v>556730</v>
      </c>
      <c r="C275" s="204" t="s">
        <v>581</v>
      </c>
      <c r="D275" s="231">
        <v>56673</v>
      </c>
      <c r="E275" s="232">
        <v>51074</v>
      </c>
      <c r="F275" s="28">
        <v>50010</v>
      </c>
      <c r="G275" s="204" t="s">
        <v>581</v>
      </c>
      <c r="H275" s="204" t="s">
        <v>59</v>
      </c>
      <c r="I275" s="204" t="s">
        <v>490</v>
      </c>
      <c r="J275" s="204" t="s">
        <v>146</v>
      </c>
      <c r="K275" s="211" t="s">
        <v>582</v>
      </c>
    </row>
    <row r="276" spans="1:11" s="204" customFormat="1" ht="47.25">
      <c r="A276" s="209">
        <v>5674</v>
      </c>
      <c r="B276" s="209">
        <v>556740</v>
      </c>
      <c r="C276" s="204" t="s">
        <v>583</v>
      </c>
      <c r="D276" s="231">
        <v>56740</v>
      </c>
      <c r="E276" s="232">
        <v>55186</v>
      </c>
      <c r="F276" s="28">
        <v>50010</v>
      </c>
      <c r="G276" s="209" t="s">
        <v>584</v>
      </c>
      <c r="H276" s="209" t="s">
        <v>170</v>
      </c>
      <c r="I276" s="204" t="s">
        <v>461</v>
      </c>
      <c r="J276" s="204" t="s">
        <v>146</v>
      </c>
      <c r="K276" s="211" t="s">
        <v>585</v>
      </c>
    </row>
    <row r="277" spans="1:11" s="204" customFormat="1" ht="63">
      <c r="A277" s="209">
        <v>5675</v>
      </c>
      <c r="B277" s="209">
        <v>556750</v>
      </c>
      <c r="C277" s="204" t="s">
        <v>586</v>
      </c>
      <c r="D277" s="231">
        <v>56674</v>
      </c>
      <c r="E277" s="232">
        <v>51075</v>
      </c>
      <c r="F277" s="28">
        <v>50010</v>
      </c>
      <c r="G277" s="209" t="s">
        <v>587</v>
      </c>
      <c r="H277" s="204" t="s">
        <v>59</v>
      </c>
      <c r="I277" s="204" t="s">
        <v>490</v>
      </c>
      <c r="J277" s="204" t="s">
        <v>146</v>
      </c>
      <c r="K277" s="211" t="s">
        <v>588</v>
      </c>
    </row>
    <row r="278" spans="1:11" s="204" customFormat="1" ht="47.25">
      <c r="A278" s="209">
        <v>5676</v>
      </c>
      <c r="B278" s="209">
        <v>556760</v>
      </c>
      <c r="C278" s="204" t="s">
        <v>589</v>
      </c>
      <c r="D278" s="231">
        <v>56675</v>
      </c>
      <c r="E278" s="232">
        <v>51076</v>
      </c>
      <c r="F278" s="28">
        <v>50010</v>
      </c>
      <c r="G278" s="209" t="s">
        <v>589</v>
      </c>
      <c r="H278" s="204" t="s">
        <v>59</v>
      </c>
      <c r="I278" s="204" t="s">
        <v>490</v>
      </c>
      <c r="J278" s="204" t="s">
        <v>146</v>
      </c>
      <c r="K278" s="211" t="s">
        <v>590</v>
      </c>
    </row>
    <row r="279" spans="1:11" s="204" customFormat="1" ht="78.75">
      <c r="A279" s="209">
        <v>5677</v>
      </c>
      <c r="B279" s="209">
        <v>556770</v>
      </c>
      <c r="C279" s="204" t="s">
        <v>591</v>
      </c>
      <c r="D279" s="231">
        <v>56676</v>
      </c>
      <c r="E279" s="232">
        <v>51077</v>
      </c>
      <c r="F279" s="28">
        <v>50010</v>
      </c>
      <c r="G279" s="204" t="s">
        <v>591</v>
      </c>
      <c r="H279" s="204" t="s">
        <v>59</v>
      </c>
      <c r="I279" s="204" t="s">
        <v>490</v>
      </c>
      <c r="J279" s="204" t="s">
        <v>146</v>
      </c>
      <c r="K279" s="211" t="s">
        <v>592</v>
      </c>
    </row>
    <row r="280" spans="1:11" s="204" customFormat="1" ht="63">
      <c r="A280" s="209">
        <v>5678</v>
      </c>
      <c r="B280" s="209">
        <v>556780</v>
      </c>
      <c r="C280" s="204" t="s">
        <v>593</v>
      </c>
      <c r="D280" s="231">
        <v>56677</v>
      </c>
      <c r="E280" s="232">
        <v>55187</v>
      </c>
      <c r="F280" s="28">
        <v>50010</v>
      </c>
      <c r="G280" s="204" t="s">
        <v>594</v>
      </c>
      <c r="H280" s="204" t="s">
        <v>170</v>
      </c>
      <c r="I280" s="204" t="s">
        <v>461</v>
      </c>
      <c r="J280" s="204" t="s">
        <v>146</v>
      </c>
      <c r="K280" s="211" t="s">
        <v>595</v>
      </c>
    </row>
    <row r="281" spans="1:11" s="204" customFormat="1" ht="31.5">
      <c r="A281" s="209">
        <v>5679</v>
      </c>
      <c r="B281" s="209">
        <v>556790</v>
      </c>
      <c r="C281" s="204" t="s">
        <v>596</v>
      </c>
      <c r="D281" s="231">
        <v>56678</v>
      </c>
      <c r="E281" s="232">
        <v>55188</v>
      </c>
      <c r="F281" s="28">
        <v>50010</v>
      </c>
      <c r="G281" s="204" t="s">
        <v>597</v>
      </c>
      <c r="H281" s="204" t="s">
        <v>170</v>
      </c>
      <c r="I281" s="204" t="s">
        <v>461</v>
      </c>
      <c r="J281" s="204" t="s">
        <v>146</v>
      </c>
      <c r="K281" s="211" t="s">
        <v>598</v>
      </c>
    </row>
    <row r="282" spans="1:11" s="241" customFormat="1" ht="63">
      <c r="A282" s="209">
        <v>5680</v>
      </c>
      <c r="B282" s="209">
        <v>556800</v>
      </c>
      <c r="C282" s="204" t="s">
        <v>599</v>
      </c>
      <c r="D282" s="231">
        <v>56892</v>
      </c>
      <c r="E282" s="232">
        <v>55251</v>
      </c>
      <c r="F282" s="28">
        <v>50010</v>
      </c>
      <c r="G282" s="209" t="s">
        <v>599</v>
      </c>
      <c r="H282" s="209" t="s">
        <v>170</v>
      </c>
      <c r="I282" s="204" t="s">
        <v>600</v>
      </c>
      <c r="J282" s="204" t="s">
        <v>146</v>
      </c>
      <c r="K282" s="211" t="s">
        <v>601</v>
      </c>
    </row>
    <row r="283" spans="1:11" s="204" customFormat="1" ht="31.5">
      <c r="A283" s="209">
        <v>5681</v>
      </c>
      <c r="B283" s="209">
        <v>556810</v>
      </c>
      <c r="C283" s="204" t="s">
        <v>602</v>
      </c>
      <c r="D283" s="231">
        <v>56894</v>
      </c>
      <c r="E283" s="232">
        <v>55250</v>
      </c>
      <c r="F283" s="28">
        <v>50010</v>
      </c>
      <c r="G283" s="209" t="s">
        <v>602</v>
      </c>
      <c r="H283" s="209" t="s">
        <v>170</v>
      </c>
      <c r="I283" s="204" t="s">
        <v>600</v>
      </c>
      <c r="J283" s="204" t="s">
        <v>146</v>
      </c>
      <c r="K283" s="211" t="s">
        <v>603</v>
      </c>
    </row>
    <row r="284" spans="1:11" s="204" customFormat="1" ht="63">
      <c r="A284" s="209">
        <v>5769</v>
      </c>
      <c r="B284" s="209">
        <v>557690</v>
      </c>
      <c r="C284" s="204" t="s">
        <v>604</v>
      </c>
      <c r="D284" s="231">
        <v>56019</v>
      </c>
      <c r="E284" s="232">
        <v>58403</v>
      </c>
      <c r="F284" s="28">
        <v>50010</v>
      </c>
      <c r="G284" s="209" t="s">
        <v>605</v>
      </c>
      <c r="H284" s="209" t="s">
        <v>211</v>
      </c>
      <c r="I284" s="204" t="s">
        <v>606</v>
      </c>
      <c r="J284" s="204" t="s">
        <v>146</v>
      </c>
      <c r="K284" s="211" t="s">
        <v>607</v>
      </c>
    </row>
    <row r="285" spans="1:11" s="241" customFormat="1" ht="94.5">
      <c r="A285" s="209">
        <v>5797</v>
      </c>
      <c r="B285" s="209">
        <v>557970</v>
      </c>
      <c r="C285" s="204" t="s">
        <v>608</v>
      </c>
      <c r="D285" s="231">
        <v>56075</v>
      </c>
      <c r="E285" s="232">
        <v>58402</v>
      </c>
      <c r="F285" s="28">
        <v>50010</v>
      </c>
      <c r="G285" s="209" t="s">
        <v>609</v>
      </c>
      <c r="H285" s="209" t="s">
        <v>211</v>
      </c>
      <c r="I285" s="204" t="s">
        <v>606</v>
      </c>
      <c r="J285" s="204" t="s">
        <v>146</v>
      </c>
      <c r="K285" s="34" t="s">
        <v>610</v>
      </c>
    </row>
    <row r="286" spans="1:11" s="241" customFormat="1" ht="94.5">
      <c r="A286" s="209">
        <v>5798</v>
      </c>
      <c r="B286" s="209">
        <v>557980</v>
      </c>
      <c r="C286" s="204" t="s">
        <v>611</v>
      </c>
      <c r="D286" s="231">
        <v>56075</v>
      </c>
      <c r="E286" s="232">
        <v>58402</v>
      </c>
      <c r="F286" s="28">
        <v>50010</v>
      </c>
      <c r="G286" s="209" t="s">
        <v>609</v>
      </c>
      <c r="H286" s="209" t="s">
        <v>211</v>
      </c>
      <c r="I286" s="204" t="s">
        <v>606</v>
      </c>
      <c r="J286" s="204" t="s">
        <v>146</v>
      </c>
      <c r="K286" s="34" t="s">
        <v>610</v>
      </c>
    </row>
    <row r="287" spans="1:11" s="241" customFormat="1" ht="63">
      <c r="A287" s="209">
        <v>5799</v>
      </c>
      <c r="B287" s="209">
        <v>557990</v>
      </c>
      <c r="C287" s="204" t="s">
        <v>612</v>
      </c>
      <c r="D287" s="231">
        <v>56077</v>
      </c>
      <c r="E287" s="232">
        <v>58401</v>
      </c>
      <c r="F287" s="28">
        <v>50010</v>
      </c>
      <c r="G287" s="209" t="s">
        <v>613</v>
      </c>
      <c r="H287" s="209" t="s">
        <v>211</v>
      </c>
      <c r="I287" s="204" t="s">
        <v>606</v>
      </c>
      <c r="J287" s="204" t="s">
        <v>146</v>
      </c>
      <c r="K287" s="211" t="s">
        <v>614</v>
      </c>
    </row>
    <row r="288" spans="1:11" s="241" customFormat="1" ht="31.5">
      <c r="A288" s="209">
        <v>5801</v>
      </c>
      <c r="B288" s="209">
        <v>558010</v>
      </c>
      <c r="C288" s="204" t="s">
        <v>615</v>
      </c>
      <c r="D288" s="231">
        <v>56992</v>
      </c>
      <c r="E288" s="232">
        <v>60083</v>
      </c>
      <c r="F288" s="28">
        <v>50010</v>
      </c>
      <c r="G288" s="209" t="s">
        <v>616</v>
      </c>
      <c r="H288" s="204" t="s">
        <v>617</v>
      </c>
      <c r="I288" s="204" t="s">
        <v>617</v>
      </c>
      <c r="J288" s="204" t="s">
        <v>617</v>
      </c>
      <c r="K288" s="211" t="s">
        <v>618</v>
      </c>
    </row>
    <row r="289" spans="1:11" s="241" customFormat="1" ht="78.75">
      <c r="A289" s="209">
        <v>5802</v>
      </c>
      <c r="B289" s="209">
        <v>558020</v>
      </c>
      <c r="C289" s="204" t="s">
        <v>35</v>
      </c>
      <c r="D289" s="231">
        <v>56410</v>
      </c>
      <c r="E289" s="232">
        <v>58601</v>
      </c>
      <c r="F289" s="28">
        <v>50010</v>
      </c>
      <c r="G289" s="209" t="s">
        <v>535</v>
      </c>
      <c r="H289" s="209" t="s">
        <v>211</v>
      </c>
      <c r="I289" s="204" t="s">
        <v>536</v>
      </c>
      <c r="J289" s="204" t="s">
        <v>146</v>
      </c>
      <c r="K289" s="211" t="s">
        <v>537</v>
      </c>
    </row>
    <row r="290" spans="1:11" s="241" customFormat="1" ht="47.25">
      <c r="A290" s="209">
        <v>5803</v>
      </c>
      <c r="B290" s="209">
        <v>558030</v>
      </c>
      <c r="C290" s="204" t="s">
        <v>1182</v>
      </c>
      <c r="D290" s="231">
        <v>59630</v>
      </c>
      <c r="E290" s="232">
        <v>58701</v>
      </c>
      <c r="F290" s="28">
        <v>50010</v>
      </c>
      <c r="G290" s="209" t="s">
        <v>619</v>
      </c>
      <c r="H290" s="209" t="s">
        <v>211</v>
      </c>
      <c r="I290" s="204" t="s">
        <v>536</v>
      </c>
      <c r="J290" s="204" t="s">
        <v>146</v>
      </c>
      <c r="K290" s="211" t="s">
        <v>620</v>
      </c>
    </row>
    <row r="291" spans="1:11" s="241" customFormat="1" ht="47.25">
      <c r="A291" s="209" t="s">
        <v>1183</v>
      </c>
      <c r="B291" s="209">
        <v>558040</v>
      </c>
      <c r="C291" s="204" t="s">
        <v>1184</v>
      </c>
      <c r="D291" s="231">
        <v>59630</v>
      </c>
      <c r="E291" s="232">
        <v>58701</v>
      </c>
      <c r="F291" s="28">
        <v>50010</v>
      </c>
      <c r="G291" s="209" t="s">
        <v>619</v>
      </c>
      <c r="H291" s="209"/>
      <c r="I291" s="204"/>
      <c r="J291" s="204"/>
      <c r="K291" s="211" t="s">
        <v>620</v>
      </c>
    </row>
    <row r="292" spans="1:11" s="241" customFormat="1" ht="47.25">
      <c r="A292" s="209" t="s">
        <v>1185</v>
      </c>
      <c r="B292" s="209">
        <v>558050</v>
      </c>
      <c r="C292" s="204" t="s">
        <v>1186</v>
      </c>
      <c r="D292" s="231">
        <v>59630</v>
      </c>
      <c r="E292" s="232">
        <v>58701</v>
      </c>
      <c r="F292" s="28">
        <v>50010</v>
      </c>
      <c r="G292" s="209" t="s">
        <v>619</v>
      </c>
      <c r="H292" s="209"/>
      <c r="I292" s="204"/>
      <c r="J292" s="204"/>
      <c r="K292" s="211" t="s">
        <v>620</v>
      </c>
    </row>
    <row r="293" spans="1:11" s="206" customFormat="1" ht="15.75">
      <c r="A293" s="210">
        <v>5810</v>
      </c>
      <c r="B293" s="210"/>
      <c r="C293" s="206" t="s">
        <v>621</v>
      </c>
      <c r="D293" s="207">
        <v>56000</v>
      </c>
      <c r="E293" s="210">
        <v>50010</v>
      </c>
      <c r="F293" s="207">
        <v>50010</v>
      </c>
      <c r="G293" s="206" t="s">
        <v>30</v>
      </c>
      <c r="H293" s="209" t="s">
        <v>30</v>
      </c>
      <c r="I293" s="204" t="s">
        <v>30</v>
      </c>
      <c r="J293" s="204" t="s">
        <v>30</v>
      </c>
      <c r="K293" s="218"/>
    </row>
    <row r="294" spans="1:11" s="241" customFormat="1" ht="78.75">
      <c r="A294" s="209">
        <v>5813</v>
      </c>
      <c r="B294" s="209">
        <v>558130</v>
      </c>
      <c r="C294" s="204" t="s">
        <v>622</v>
      </c>
      <c r="D294" s="231">
        <v>56993</v>
      </c>
      <c r="E294" s="232">
        <v>55062</v>
      </c>
      <c r="F294" s="28">
        <v>50010</v>
      </c>
      <c r="G294" s="209" t="s">
        <v>623</v>
      </c>
      <c r="H294" s="209" t="s">
        <v>170</v>
      </c>
      <c r="I294" s="204" t="s">
        <v>623</v>
      </c>
      <c r="J294" s="204" t="s">
        <v>624</v>
      </c>
      <c r="K294" s="211" t="s">
        <v>625</v>
      </c>
    </row>
    <row r="295" spans="1:11" s="241" customFormat="1" ht="63">
      <c r="A295" s="209">
        <v>5814</v>
      </c>
      <c r="B295" s="209">
        <v>558140</v>
      </c>
      <c r="C295" s="204" t="s">
        <v>626</v>
      </c>
      <c r="D295" s="231">
        <v>56890</v>
      </c>
      <c r="E295" s="232">
        <v>55207</v>
      </c>
      <c r="F295" s="28">
        <v>50010</v>
      </c>
      <c r="G295" s="209" t="s">
        <v>627</v>
      </c>
      <c r="H295" s="209" t="s">
        <v>170</v>
      </c>
      <c r="I295" s="204" t="s">
        <v>628</v>
      </c>
      <c r="J295" s="204" t="s">
        <v>146</v>
      </c>
      <c r="K295" s="211" t="s">
        <v>629</v>
      </c>
    </row>
    <row r="296" spans="1:11" s="241" customFormat="1" ht="31.5">
      <c r="A296" s="209">
        <v>5826</v>
      </c>
      <c r="B296" s="209">
        <v>558260</v>
      </c>
      <c r="C296" s="204" t="s">
        <v>630</v>
      </c>
      <c r="D296" s="231">
        <v>56994</v>
      </c>
      <c r="E296" s="232">
        <v>58100</v>
      </c>
      <c r="F296" s="28">
        <v>50010</v>
      </c>
      <c r="G296" s="209" t="s">
        <v>631</v>
      </c>
      <c r="H296" s="209" t="s">
        <v>211</v>
      </c>
      <c r="I296" s="204" t="s">
        <v>631</v>
      </c>
      <c r="J296" s="204" t="s">
        <v>632</v>
      </c>
      <c r="K296" s="211" t="s">
        <v>633</v>
      </c>
    </row>
    <row r="297" spans="1:11" s="241" customFormat="1" ht="47.25">
      <c r="A297" s="209">
        <v>5828</v>
      </c>
      <c r="B297" s="209">
        <v>558280</v>
      </c>
      <c r="C297" s="204" t="s">
        <v>634</v>
      </c>
      <c r="D297" s="231" t="s">
        <v>168</v>
      </c>
      <c r="E297" s="239">
        <v>55090</v>
      </c>
      <c r="F297" s="28">
        <v>50010</v>
      </c>
      <c r="G297" s="204" t="s">
        <v>169</v>
      </c>
      <c r="H297" s="204" t="s">
        <v>170</v>
      </c>
      <c r="I297" s="204" t="s">
        <v>171</v>
      </c>
      <c r="J297" s="204" t="s">
        <v>146</v>
      </c>
      <c r="K297" s="211" t="s">
        <v>172</v>
      </c>
    </row>
    <row r="298" spans="1:11" s="241" customFormat="1" ht="47.25">
      <c r="A298" s="209">
        <v>5829</v>
      </c>
      <c r="B298" s="209">
        <v>558290</v>
      </c>
      <c r="C298" s="204" t="s">
        <v>635</v>
      </c>
      <c r="D298" s="231" t="s">
        <v>168</v>
      </c>
      <c r="E298" s="239">
        <v>55090</v>
      </c>
      <c r="F298" s="28">
        <v>50010</v>
      </c>
      <c r="G298" s="204" t="s">
        <v>169</v>
      </c>
      <c r="H298" s="204" t="s">
        <v>170</v>
      </c>
      <c r="I298" s="204" t="s">
        <v>171</v>
      </c>
      <c r="J298" s="204" t="s">
        <v>146</v>
      </c>
      <c r="K298" s="211" t="s">
        <v>172</v>
      </c>
    </row>
    <row r="299" spans="1:11" s="241" customFormat="1" ht="47.25">
      <c r="A299" s="209">
        <v>5842</v>
      </c>
      <c r="B299" s="209">
        <v>558420</v>
      </c>
      <c r="C299" s="204" t="s">
        <v>636</v>
      </c>
      <c r="D299" s="231">
        <v>56480</v>
      </c>
      <c r="E299" s="232">
        <v>55001</v>
      </c>
      <c r="F299" s="231">
        <v>50010</v>
      </c>
      <c r="G299" s="209" t="s">
        <v>553</v>
      </c>
      <c r="H299" s="209" t="s">
        <v>170</v>
      </c>
      <c r="I299" s="204" t="s">
        <v>553</v>
      </c>
      <c r="J299" s="204" t="s">
        <v>146</v>
      </c>
      <c r="K299" s="211" t="s">
        <v>554</v>
      </c>
    </row>
    <row r="300" spans="1:11" s="241" customFormat="1" ht="63">
      <c r="A300" s="209">
        <v>5843</v>
      </c>
      <c r="B300" s="209">
        <v>558430</v>
      </c>
      <c r="C300" s="204" t="s">
        <v>1187</v>
      </c>
      <c r="D300" s="231">
        <v>58430</v>
      </c>
      <c r="E300" s="232">
        <v>55174</v>
      </c>
      <c r="F300" s="231">
        <v>50010</v>
      </c>
      <c r="G300" s="204" t="s">
        <v>1187</v>
      </c>
      <c r="H300" s="209"/>
      <c r="I300" s="204"/>
      <c r="J300" s="204"/>
      <c r="K300" s="211" t="s">
        <v>1188</v>
      </c>
    </row>
    <row r="301" spans="1:11" s="241" customFormat="1" ht="15.75">
      <c r="A301" s="209">
        <v>5844</v>
      </c>
      <c r="B301" s="209">
        <v>558440</v>
      </c>
      <c r="C301" s="204" t="s">
        <v>637</v>
      </c>
      <c r="D301" s="219">
        <v>56998</v>
      </c>
      <c r="E301" s="209">
        <v>55092</v>
      </c>
      <c r="F301" s="28">
        <v>50010</v>
      </c>
      <c r="G301" s="204" t="s">
        <v>637</v>
      </c>
      <c r="H301" s="204" t="s">
        <v>170</v>
      </c>
      <c r="I301" s="204" t="s">
        <v>171</v>
      </c>
      <c r="J301" s="204" t="s">
        <v>146</v>
      </c>
      <c r="K301" s="211" t="s">
        <v>638</v>
      </c>
    </row>
    <row r="302" spans="1:11" s="241" customFormat="1" ht="78.75">
      <c r="A302" s="209">
        <v>5845</v>
      </c>
      <c r="B302" s="209">
        <v>558450</v>
      </c>
      <c r="C302" s="204" t="s">
        <v>639</v>
      </c>
      <c r="D302" s="231">
        <v>56410</v>
      </c>
      <c r="E302" s="232">
        <v>58601</v>
      </c>
      <c r="F302" s="28">
        <v>50010</v>
      </c>
      <c r="G302" s="209" t="s">
        <v>535</v>
      </c>
      <c r="H302" s="209" t="s">
        <v>211</v>
      </c>
      <c r="I302" s="204" t="s">
        <v>536</v>
      </c>
      <c r="J302" s="204" t="s">
        <v>146</v>
      </c>
      <c r="K302" s="211" t="s">
        <v>537</v>
      </c>
    </row>
    <row r="303" spans="1:11" s="241" customFormat="1" ht="78.75">
      <c r="A303" s="209">
        <v>5846</v>
      </c>
      <c r="B303" s="209">
        <v>558460</v>
      </c>
      <c r="C303" s="204" t="s">
        <v>640</v>
      </c>
      <c r="D303" s="231">
        <v>56410</v>
      </c>
      <c r="E303" s="232">
        <v>58601</v>
      </c>
      <c r="F303" s="28">
        <v>50010</v>
      </c>
      <c r="G303" s="209" t="s">
        <v>535</v>
      </c>
      <c r="H303" s="209" t="s">
        <v>211</v>
      </c>
      <c r="I303" s="204" t="s">
        <v>536</v>
      </c>
      <c r="J303" s="204" t="s">
        <v>146</v>
      </c>
      <c r="K303" s="211" t="s">
        <v>537</v>
      </c>
    </row>
    <row r="304" spans="1:12" s="241" customFormat="1" ht="15.75">
      <c r="A304" s="209">
        <v>5847</v>
      </c>
      <c r="B304" s="240">
        <v>558470</v>
      </c>
      <c r="C304" s="204" t="s">
        <v>641</v>
      </c>
      <c r="D304" s="231">
        <v>56438</v>
      </c>
      <c r="E304" s="232">
        <v>55153</v>
      </c>
      <c r="F304" s="28">
        <v>50010</v>
      </c>
      <c r="G304" s="204" t="s">
        <v>641</v>
      </c>
      <c r="K304" s="204" t="s">
        <v>642</v>
      </c>
      <c r="L304" s="269"/>
    </row>
    <row r="305" spans="1:12" s="241" customFormat="1" ht="47.25">
      <c r="A305" s="209">
        <v>5848</v>
      </c>
      <c r="B305" s="209">
        <v>558480</v>
      </c>
      <c r="C305" s="204" t="s">
        <v>643</v>
      </c>
      <c r="D305" s="231">
        <v>56437</v>
      </c>
      <c r="E305" s="232">
        <v>55154</v>
      </c>
      <c r="F305" s="28">
        <v>50010</v>
      </c>
      <c r="G305" s="204" t="s">
        <v>643</v>
      </c>
      <c r="H305" s="209"/>
      <c r="I305" s="204"/>
      <c r="J305" s="204"/>
      <c r="K305" s="211" t="s">
        <v>644</v>
      </c>
      <c r="L305" s="269"/>
    </row>
    <row r="306" spans="1:12" s="241" customFormat="1" ht="47.25">
      <c r="A306" s="209">
        <v>5849</v>
      </c>
      <c r="B306" s="209">
        <v>558490</v>
      </c>
      <c r="C306" s="204" t="s">
        <v>645</v>
      </c>
      <c r="D306" s="231">
        <v>56436</v>
      </c>
      <c r="E306" s="232">
        <v>55201</v>
      </c>
      <c r="F306" s="28">
        <v>50010</v>
      </c>
      <c r="G306" s="204" t="s">
        <v>645</v>
      </c>
      <c r="H306" s="209"/>
      <c r="I306" s="204"/>
      <c r="J306" s="204"/>
      <c r="K306" s="211" t="s">
        <v>646</v>
      </c>
      <c r="L306" s="269"/>
    </row>
    <row r="307" spans="1:12" s="241" customFormat="1" ht="15.75">
      <c r="A307" s="209">
        <v>5851</v>
      </c>
      <c r="B307" s="209">
        <v>558510</v>
      </c>
      <c r="C307" s="204" t="s">
        <v>647</v>
      </c>
      <c r="D307" s="231">
        <v>56435</v>
      </c>
      <c r="E307" s="232">
        <v>55202</v>
      </c>
      <c r="F307" s="28">
        <v>50010</v>
      </c>
      <c r="G307" s="209" t="s">
        <v>647</v>
      </c>
      <c r="H307" s="209"/>
      <c r="I307" s="204"/>
      <c r="J307" s="204"/>
      <c r="K307" s="211" t="s">
        <v>648</v>
      </c>
      <c r="L307" s="269"/>
    </row>
    <row r="308" spans="1:12" s="241" customFormat="1" ht="47.25">
      <c r="A308" s="209">
        <v>5852</v>
      </c>
      <c r="B308" s="209">
        <v>558520</v>
      </c>
      <c r="C308" s="204" t="s">
        <v>649</v>
      </c>
      <c r="D308" s="231">
        <v>56434</v>
      </c>
      <c r="E308" s="232">
        <v>55204</v>
      </c>
      <c r="F308" s="28">
        <v>50010</v>
      </c>
      <c r="G308" s="204" t="s">
        <v>649</v>
      </c>
      <c r="H308" s="209"/>
      <c r="I308" s="204"/>
      <c r="J308" s="204"/>
      <c r="K308" s="211" t="s">
        <v>650</v>
      </c>
      <c r="L308" s="269"/>
    </row>
    <row r="309" spans="1:12" s="241" customFormat="1" ht="47.25">
      <c r="A309" s="209">
        <v>5853</v>
      </c>
      <c r="B309" s="209">
        <v>558530</v>
      </c>
      <c r="C309" s="204" t="s">
        <v>651</v>
      </c>
      <c r="D309" s="231">
        <v>56433</v>
      </c>
      <c r="E309" s="232">
        <v>55206</v>
      </c>
      <c r="F309" s="28">
        <v>50010</v>
      </c>
      <c r="G309" s="204" t="s">
        <v>651</v>
      </c>
      <c r="H309" s="209"/>
      <c r="I309" s="204"/>
      <c r="J309" s="204"/>
      <c r="K309" s="211" t="s">
        <v>652</v>
      </c>
      <c r="L309" s="269"/>
    </row>
    <row r="310" spans="1:12" s="268" customFormat="1" ht="15.75">
      <c r="A310" s="214">
        <v>5854</v>
      </c>
      <c r="B310" s="214">
        <v>558540</v>
      </c>
      <c r="C310" s="203" t="s">
        <v>653</v>
      </c>
      <c r="D310" s="229">
        <v>56432</v>
      </c>
      <c r="E310" s="230">
        <v>55151</v>
      </c>
      <c r="F310" s="33">
        <v>50010</v>
      </c>
      <c r="G310" s="203" t="s">
        <v>653</v>
      </c>
      <c r="H310" s="214"/>
      <c r="I310" s="203"/>
      <c r="J310" s="203"/>
      <c r="K310" s="217" t="s">
        <v>653</v>
      </c>
      <c r="L310" s="269"/>
    </row>
    <row r="311" spans="1:12" s="268" customFormat="1" ht="63">
      <c r="A311" s="214">
        <v>5855</v>
      </c>
      <c r="B311" s="214">
        <v>558550</v>
      </c>
      <c r="C311" s="203" t="s">
        <v>654</v>
      </c>
      <c r="D311" s="229">
        <v>56431</v>
      </c>
      <c r="E311" s="230">
        <v>55150</v>
      </c>
      <c r="F311" s="33">
        <v>50010</v>
      </c>
      <c r="G311" s="203" t="s">
        <v>654</v>
      </c>
      <c r="H311" s="214"/>
      <c r="I311" s="203"/>
      <c r="J311" s="203"/>
      <c r="K311" s="217" t="s">
        <v>655</v>
      </c>
      <c r="L311" s="269"/>
    </row>
    <row r="312" spans="1:12" s="268" customFormat="1" ht="31.5">
      <c r="A312" s="214">
        <v>5856</v>
      </c>
      <c r="B312" s="214">
        <v>558560</v>
      </c>
      <c r="C312" s="203" t="s">
        <v>656</v>
      </c>
      <c r="D312" s="229">
        <v>56427</v>
      </c>
      <c r="E312" s="230">
        <v>55129</v>
      </c>
      <c r="F312" s="33">
        <v>50010</v>
      </c>
      <c r="G312" s="203" t="s">
        <v>656</v>
      </c>
      <c r="H312" s="214"/>
      <c r="I312" s="203"/>
      <c r="J312" s="203"/>
      <c r="K312" s="217" t="s">
        <v>657</v>
      </c>
      <c r="L312" s="269"/>
    </row>
    <row r="313" spans="1:12" s="241" customFormat="1" ht="15.75">
      <c r="A313" s="209">
        <v>5857</v>
      </c>
      <c r="B313" s="209">
        <v>558570</v>
      </c>
      <c r="C313" s="204" t="s">
        <v>658</v>
      </c>
      <c r="D313" s="231">
        <v>56428</v>
      </c>
      <c r="E313" s="232">
        <v>55130</v>
      </c>
      <c r="F313" s="28">
        <v>50010</v>
      </c>
      <c r="G313" s="204" t="s">
        <v>658</v>
      </c>
      <c r="H313" s="209"/>
      <c r="I313" s="204"/>
      <c r="J313" s="204"/>
      <c r="K313" s="211" t="s">
        <v>658</v>
      </c>
      <c r="L313" s="269"/>
    </row>
    <row r="314" spans="1:12" s="241" customFormat="1" ht="15.75">
      <c r="A314" s="209">
        <v>5858</v>
      </c>
      <c r="B314" s="209">
        <v>558580</v>
      </c>
      <c r="C314" s="204" t="s">
        <v>659</v>
      </c>
      <c r="D314" s="231">
        <v>56429</v>
      </c>
      <c r="E314" s="232">
        <v>55131</v>
      </c>
      <c r="F314" s="28">
        <v>50010</v>
      </c>
      <c r="G314" s="204" t="s">
        <v>659</v>
      </c>
      <c r="H314" s="209"/>
      <c r="I314" s="204"/>
      <c r="J314" s="204"/>
      <c r="K314" s="211" t="s">
        <v>659</v>
      </c>
      <c r="L314" s="269"/>
    </row>
    <row r="315" spans="1:12" s="241" customFormat="1" ht="15.75">
      <c r="A315" s="209">
        <v>5859</v>
      </c>
      <c r="B315" s="209">
        <v>558590</v>
      </c>
      <c r="C315" s="204" t="s">
        <v>660</v>
      </c>
      <c r="D315" s="231">
        <v>56430</v>
      </c>
      <c r="E315" s="232">
        <v>55134</v>
      </c>
      <c r="F315" s="28">
        <v>50010</v>
      </c>
      <c r="G315" s="204" t="s">
        <v>660</v>
      </c>
      <c r="H315" s="209"/>
      <c r="I315" s="204"/>
      <c r="J315" s="204"/>
      <c r="K315" s="211" t="s">
        <v>660</v>
      </c>
      <c r="L315" s="269"/>
    </row>
    <row r="316" spans="1:12" s="241" customFormat="1" ht="15.75">
      <c r="A316" s="209">
        <v>5860</v>
      </c>
      <c r="B316" s="209">
        <v>558600</v>
      </c>
      <c r="C316" s="204" t="s">
        <v>661</v>
      </c>
      <c r="D316" s="231">
        <v>56415</v>
      </c>
      <c r="E316" s="232">
        <v>55137</v>
      </c>
      <c r="F316" s="28">
        <v>50010</v>
      </c>
      <c r="G316" s="204" t="s">
        <v>661</v>
      </c>
      <c r="H316" s="209"/>
      <c r="I316" s="204"/>
      <c r="J316" s="204"/>
      <c r="K316" s="211" t="s">
        <v>661</v>
      </c>
      <c r="L316" s="269"/>
    </row>
    <row r="317" spans="1:12" s="241" customFormat="1" ht="15.75">
      <c r="A317" s="209">
        <v>5861</v>
      </c>
      <c r="B317" s="209">
        <v>558610</v>
      </c>
      <c r="C317" s="204" t="s">
        <v>662</v>
      </c>
      <c r="D317" s="231">
        <v>56416</v>
      </c>
      <c r="E317" s="232">
        <v>55138</v>
      </c>
      <c r="F317" s="28">
        <v>50010</v>
      </c>
      <c r="G317" s="204" t="s">
        <v>662</v>
      </c>
      <c r="H317" s="209"/>
      <c r="I317" s="204"/>
      <c r="J317" s="204"/>
      <c r="K317" s="211" t="s">
        <v>662</v>
      </c>
      <c r="L317" s="269"/>
    </row>
    <row r="318" spans="1:12" s="241" customFormat="1" ht="15.75">
      <c r="A318" s="209">
        <v>5862</v>
      </c>
      <c r="B318" s="209">
        <v>558620</v>
      </c>
      <c r="C318" s="204" t="s">
        <v>663</v>
      </c>
      <c r="D318" s="231">
        <v>56417</v>
      </c>
      <c r="E318" s="232">
        <v>55139</v>
      </c>
      <c r="F318" s="28">
        <v>50010</v>
      </c>
      <c r="G318" s="204" t="s">
        <v>663</v>
      </c>
      <c r="H318" s="209"/>
      <c r="I318" s="204"/>
      <c r="J318" s="204"/>
      <c r="K318" s="211" t="s">
        <v>663</v>
      </c>
      <c r="L318" s="269"/>
    </row>
    <row r="319" spans="1:12" s="241" customFormat="1" ht="15.75">
      <c r="A319" s="209">
        <v>5864</v>
      </c>
      <c r="B319" s="209">
        <v>558640</v>
      </c>
      <c r="C319" s="204" t="s">
        <v>664</v>
      </c>
      <c r="D319" s="231">
        <v>56418</v>
      </c>
      <c r="E319" s="232">
        <v>55140</v>
      </c>
      <c r="F319" s="28">
        <v>50010</v>
      </c>
      <c r="G319" s="204" t="s">
        <v>664</v>
      </c>
      <c r="H319" s="209"/>
      <c r="I319" s="204"/>
      <c r="J319" s="204"/>
      <c r="K319" s="211" t="s">
        <v>664</v>
      </c>
      <c r="L319" s="269"/>
    </row>
    <row r="320" spans="1:12" s="241" customFormat="1" ht="15.75">
      <c r="A320" s="209">
        <v>5865</v>
      </c>
      <c r="B320" s="209">
        <v>558650</v>
      </c>
      <c r="C320" s="204" t="s">
        <v>665</v>
      </c>
      <c r="D320" s="231">
        <v>56419</v>
      </c>
      <c r="E320" s="232">
        <v>55143</v>
      </c>
      <c r="F320" s="28">
        <v>50010</v>
      </c>
      <c r="G320" s="204" t="s">
        <v>665</v>
      </c>
      <c r="H320" s="209"/>
      <c r="I320" s="204"/>
      <c r="J320" s="204"/>
      <c r="K320" s="211" t="s">
        <v>665</v>
      </c>
      <c r="L320" s="269"/>
    </row>
    <row r="321" spans="1:12" s="241" customFormat="1" ht="15.75">
      <c r="A321" s="209">
        <v>5866</v>
      </c>
      <c r="B321" s="209">
        <v>558660</v>
      </c>
      <c r="C321" s="204" t="s">
        <v>666</v>
      </c>
      <c r="D321" s="231">
        <v>56420</v>
      </c>
      <c r="E321" s="232">
        <v>55144</v>
      </c>
      <c r="F321" s="28">
        <v>50010</v>
      </c>
      <c r="G321" s="204" t="s">
        <v>666</v>
      </c>
      <c r="H321" s="209"/>
      <c r="I321" s="204"/>
      <c r="J321" s="204"/>
      <c r="K321" s="211" t="s">
        <v>666</v>
      </c>
      <c r="L321" s="269"/>
    </row>
    <row r="322" spans="1:12" s="241" customFormat="1" ht="15.75">
      <c r="A322" s="209">
        <v>5867</v>
      </c>
      <c r="B322" s="209">
        <v>558670</v>
      </c>
      <c r="C322" s="204" t="s">
        <v>667</v>
      </c>
      <c r="D322" s="231">
        <v>56421</v>
      </c>
      <c r="E322" s="232">
        <v>55146</v>
      </c>
      <c r="F322" s="28">
        <v>50010</v>
      </c>
      <c r="G322" s="204" t="s">
        <v>667</v>
      </c>
      <c r="H322" s="209"/>
      <c r="I322" s="204"/>
      <c r="J322" s="204"/>
      <c r="K322" s="211" t="s">
        <v>667</v>
      </c>
      <c r="L322" s="269"/>
    </row>
    <row r="323" spans="1:12" s="241" customFormat="1" ht="15.75">
      <c r="A323" s="209">
        <v>5868</v>
      </c>
      <c r="B323" s="209">
        <v>558680</v>
      </c>
      <c r="C323" s="204" t="s">
        <v>668</v>
      </c>
      <c r="D323" s="231">
        <v>56422</v>
      </c>
      <c r="E323" s="232">
        <v>55147</v>
      </c>
      <c r="F323" s="28">
        <v>50010</v>
      </c>
      <c r="G323" s="204" t="s">
        <v>668</v>
      </c>
      <c r="H323" s="209"/>
      <c r="I323" s="204"/>
      <c r="J323" s="204"/>
      <c r="K323" s="211" t="s">
        <v>668</v>
      </c>
      <c r="L323" s="269"/>
    </row>
    <row r="324" spans="1:12" s="241" customFormat="1" ht="15.75">
      <c r="A324" s="209">
        <v>5869</v>
      </c>
      <c r="B324" s="209">
        <v>558690</v>
      </c>
      <c r="C324" s="204" t="s">
        <v>669</v>
      </c>
      <c r="D324" s="231">
        <v>56423</v>
      </c>
      <c r="E324" s="232">
        <v>55142</v>
      </c>
      <c r="F324" s="28">
        <v>50010</v>
      </c>
      <c r="G324" s="204" t="s">
        <v>669</v>
      </c>
      <c r="H324" s="209"/>
      <c r="I324" s="204"/>
      <c r="J324" s="204"/>
      <c r="K324" s="211" t="s">
        <v>669</v>
      </c>
      <c r="L324" s="269"/>
    </row>
    <row r="325" spans="1:12" s="241" customFormat="1" ht="15.75">
      <c r="A325" s="209">
        <v>5870</v>
      </c>
      <c r="B325" s="209">
        <v>558700</v>
      </c>
      <c r="C325" s="204" t="s">
        <v>670</v>
      </c>
      <c r="D325" s="231">
        <v>56424</v>
      </c>
      <c r="E325" s="232">
        <v>55145</v>
      </c>
      <c r="F325" s="28">
        <v>50010</v>
      </c>
      <c r="G325" s="204" t="s">
        <v>670</v>
      </c>
      <c r="H325" s="209"/>
      <c r="I325" s="204"/>
      <c r="J325" s="204"/>
      <c r="K325" s="211" t="s">
        <v>670</v>
      </c>
      <c r="L325" s="269"/>
    </row>
    <row r="326" spans="1:12" s="241" customFormat="1" ht="15.75">
      <c r="A326" s="209">
        <v>5871</v>
      </c>
      <c r="B326" s="209">
        <v>558710</v>
      </c>
      <c r="C326" s="204" t="s">
        <v>671</v>
      </c>
      <c r="D326" s="231">
        <v>56425</v>
      </c>
      <c r="E326" s="232">
        <v>55135</v>
      </c>
      <c r="F326" s="28">
        <v>50010</v>
      </c>
      <c r="G326" s="204" t="s">
        <v>671</v>
      </c>
      <c r="H326" s="209"/>
      <c r="I326" s="204"/>
      <c r="J326" s="204"/>
      <c r="K326" s="211" t="s">
        <v>671</v>
      </c>
      <c r="L326" s="269"/>
    </row>
    <row r="327" spans="1:12" s="241" customFormat="1" ht="15.75">
      <c r="A327" s="209">
        <v>5872</v>
      </c>
      <c r="B327" s="209">
        <v>558720</v>
      </c>
      <c r="C327" s="204" t="s">
        <v>672</v>
      </c>
      <c r="D327" s="231">
        <v>56426</v>
      </c>
      <c r="E327" s="232">
        <v>55136</v>
      </c>
      <c r="F327" s="28">
        <v>50010</v>
      </c>
      <c r="G327" s="204" t="s">
        <v>672</v>
      </c>
      <c r="H327" s="209"/>
      <c r="I327" s="204"/>
      <c r="J327" s="204"/>
      <c r="K327" s="211" t="s">
        <v>672</v>
      </c>
      <c r="L327" s="269"/>
    </row>
    <row r="328" spans="1:11" s="204" customFormat="1" ht="47.25">
      <c r="A328" s="209">
        <v>5873</v>
      </c>
      <c r="B328" s="209">
        <v>558730</v>
      </c>
      <c r="C328" s="204" t="s">
        <v>673</v>
      </c>
      <c r="D328" s="231">
        <v>56873</v>
      </c>
      <c r="E328" s="232">
        <v>55024</v>
      </c>
      <c r="F328" s="28">
        <v>50010</v>
      </c>
      <c r="G328" s="204" t="s">
        <v>409</v>
      </c>
      <c r="H328" s="209" t="s">
        <v>170</v>
      </c>
      <c r="I328" s="204" t="s">
        <v>413</v>
      </c>
      <c r="J328" s="204" t="s">
        <v>146</v>
      </c>
      <c r="K328" s="211" t="s">
        <v>674</v>
      </c>
    </row>
    <row r="329" spans="1:11" s="204" customFormat="1" ht="78.75">
      <c r="A329" s="209">
        <v>5850</v>
      </c>
      <c r="B329" s="209">
        <v>558500</v>
      </c>
      <c r="C329" s="204" t="s">
        <v>675</v>
      </c>
      <c r="D329" s="231">
        <v>56410</v>
      </c>
      <c r="E329" s="232">
        <v>58601</v>
      </c>
      <c r="F329" s="28">
        <v>50010</v>
      </c>
      <c r="G329" s="209" t="s">
        <v>535</v>
      </c>
      <c r="H329" s="209" t="s">
        <v>211</v>
      </c>
      <c r="I329" s="204" t="s">
        <v>536</v>
      </c>
      <c r="J329" s="204" t="s">
        <v>146</v>
      </c>
      <c r="K329" s="211" t="s">
        <v>537</v>
      </c>
    </row>
    <row r="330" spans="1:11" s="204" customFormat="1" ht="31.5">
      <c r="A330" s="209">
        <v>5874</v>
      </c>
      <c r="B330" s="209">
        <v>558740</v>
      </c>
      <c r="C330" s="204" t="s">
        <v>676</v>
      </c>
      <c r="D330" s="231">
        <v>56991</v>
      </c>
      <c r="E330" s="232">
        <v>55040</v>
      </c>
      <c r="F330" s="28">
        <v>50010</v>
      </c>
      <c r="G330" s="209" t="s">
        <v>677</v>
      </c>
      <c r="H330" s="209" t="s">
        <v>170</v>
      </c>
      <c r="I330" s="204" t="s">
        <v>678</v>
      </c>
      <c r="J330" s="204" t="s">
        <v>146</v>
      </c>
      <c r="K330" s="211" t="s">
        <v>679</v>
      </c>
    </row>
    <row r="331" spans="1:11" s="204" customFormat="1" ht="31.5">
      <c r="A331" s="209">
        <v>5875</v>
      </c>
      <c r="B331" s="209">
        <v>558750</v>
      </c>
      <c r="C331" s="204" t="s">
        <v>680</v>
      </c>
      <c r="D331" s="231">
        <v>56875</v>
      </c>
      <c r="E331" s="232">
        <v>55015</v>
      </c>
      <c r="F331" s="28">
        <v>50010</v>
      </c>
      <c r="G331" s="209" t="s">
        <v>680</v>
      </c>
      <c r="H331" s="209" t="s">
        <v>170</v>
      </c>
      <c r="I331" s="204" t="s">
        <v>413</v>
      </c>
      <c r="J331" s="204" t="s">
        <v>146</v>
      </c>
      <c r="K331" s="211" t="s">
        <v>681</v>
      </c>
    </row>
    <row r="332" spans="1:11" s="204" customFormat="1" ht="31.5">
      <c r="A332" s="209">
        <v>5876</v>
      </c>
      <c r="B332" s="209">
        <v>558760</v>
      </c>
      <c r="C332" s="204" t="s">
        <v>682</v>
      </c>
      <c r="D332" s="231">
        <v>56876</v>
      </c>
      <c r="E332" s="232">
        <v>55021</v>
      </c>
      <c r="F332" s="28">
        <v>50010</v>
      </c>
      <c r="G332" s="209" t="s">
        <v>683</v>
      </c>
      <c r="H332" s="209" t="s">
        <v>170</v>
      </c>
      <c r="I332" s="204" t="s">
        <v>413</v>
      </c>
      <c r="J332" s="204" t="s">
        <v>146</v>
      </c>
      <c r="K332" s="211" t="s">
        <v>684</v>
      </c>
    </row>
    <row r="333" spans="1:11" s="204" customFormat="1" ht="31.5">
      <c r="A333" s="209">
        <v>5877</v>
      </c>
      <c r="B333" s="209">
        <v>558770</v>
      </c>
      <c r="C333" s="204" t="s">
        <v>685</v>
      </c>
      <c r="D333" s="231">
        <v>56877</v>
      </c>
      <c r="E333" s="232">
        <v>55022</v>
      </c>
      <c r="F333" s="28">
        <v>50010</v>
      </c>
      <c r="G333" s="209" t="s">
        <v>406</v>
      </c>
      <c r="H333" s="209" t="s">
        <v>170</v>
      </c>
      <c r="I333" s="204" t="s">
        <v>413</v>
      </c>
      <c r="J333" s="204" t="s">
        <v>146</v>
      </c>
      <c r="K333" s="211" t="s">
        <v>686</v>
      </c>
    </row>
    <row r="334" spans="1:11" s="204" customFormat="1" ht="31.5">
      <c r="A334" s="209">
        <v>5878</v>
      </c>
      <c r="B334" s="209">
        <v>558780</v>
      </c>
      <c r="C334" s="204" t="s">
        <v>687</v>
      </c>
      <c r="D334" s="231">
        <v>56878</v>
      </c>
      <c r="E334" s="232">
        <v>55023</v>
      </c>
      <c r="F334" s="28">
        <v>50010</v>
      </c>
      <c r="G334" s="209" t="s">
        <v>687</v>
      </c>
      <c r="H334" s="209" t="s">
        <v>170</v>
      </c>
      <c r="I334" s="204" t="s">
        <v>413</v>
      </c>
      <c r="J334" s="204" t="s">
        <v>146</v>
      </c>
      <c r="K334" s="211" t="s">
        <v>688</v>
      </c>
    </row>
    <row r="335" spans="1:11" s="204" customFormat="1" ht="15.75">
      <c r="A335" s="209">
        <v>5880</v>
      </c>
      <c r="B335" s="209">
        <v>558800</v>
      </c>
      <c r="C335" s="204" t="s">
        <v>689</v>
      </c>
      <c r="D335" s="231">
        <v>56332</v>
      </c>
      <c r="E335" s="232">
        <v>55141</v>
      </c>
      <c r="F335" s="28">
        <v>50010</v>
      </c>
      <c r="G335" s="209" t="s">
        <v>689</v>
      </c>
      <c r="H335" s="209" t="s">
        <v>170</v>
      </c>
      <c r="I335" s="204" t="s">
        <v>690</v>
      </c>
      <c r="J335" s="204" t="s">
        <v>146</v>
      </c>
      <c r="K335" s="211" t="s">
        <v>691</v>
      </c>
    </row>
    <row r="336" spans="1:11" s="204" customFormat="1" ht="63">
      <c r="A336" s="209">
        <v>5881</v>
      </c>
      <c r="B336" s="209">
        <v>558810</v>
      </c>
      <c r="C336" s="204" t="s">
        <v>692</v>
      </c>
      <c r="D336" s="231">
        <v>56330</v>
      </c>
      <c r="E336" s="232">
        <v>55125</v>
      </c>
      <c r="F336" s="28">
        <v>50010</v>
      </c>
      <c r="G336" s="209" t="s">
        <v>693</v>
      </c>
      <c r="H336" s="209" t="s">
        <v>170</v>
      </c>
      <c r="I336" s="204" t="s">
        <v>690</v>
      </c>
      <c r="J336" s="204" t="s">
        <v>146</v>
      </c>
      <c r="K336" s="211" t="s">
        <v>694</v>
      </c>
    </row>
    <row r="337" spans="1:11" s="204" customFormat="1" ht="31.5">
      <c r="A337" s="209">
        <v>5882</v>
      </c>
      <c r="B337" s="209">
        <v>558820</v>
      </c>
      <c r="C337" s="204" t="s">
        <v>695</v>
      </c>
      <c r="D337" s="233">
        <v>56331</v>
      </c>
      <c r="E337" s="232">
        <v>55127</v>
      </c>
      <c r="F337" s="28">
        <v>50010</v>
      </c>
      <c r="G337" s="209" t="s">
        <v>696</v>
      </c>
      <c r="H337" s="209" t="s">
        <v>170</v>
      </c>
      <c r="I337" s="204" t="s">
        <v>690</v>
      </c>
      <c r="J337" s="204" t="s">
        <v>146</v>
      </c>
      <c r="K337" s="211" t="s">
        <v>697</v>
      </c>
    </row>
    <row r="338" spans="1:11" s="204" customFormat="1" ht="31.5">
      <c r="A338" s="209">
        <v>5883</v>
      </c>
      <c r="B338" s="209">
        <v>558830</v>
      </c>
      <c r="C338" s="204" t="s">
        <v>698</v>
      </c>
      <c r="D338" s="231">
        <v>56360</v>
      </c>
      <c r="E338" s="232">
        <v>55010</v>
      </c>
      <c r="F338" s="28">
        <v>50010</v>
      </c>
      <c r="G338" s="209" t="s">
        <v>699</v>
      </c>
      <c r="H338" s="209" t="s">
        <v>170</v>
      </c>
      <c r="I338" s="204" t="s">
        <v>413</v>
      </c>
      <c r="J338" s="204" t="s">
        <v>146</v>
      </c>
      <c r="K338" s="211" t="s">
        <v>700</v>
      </c>
    </row>
    <row r="339" spans="1:11" s="204" customFormat="1" ht="47.25">
      <c r="A339" s="209">
        <v>5884</v>
      </c>
      <c r="B339" s="209">
        <v>558840</v>
      </c>
      <c r="C339" s="204" t="s">
        <v>701</v>
      </c>
      <c r="D339" s="231">
        <v>56361</v>
      </c>
      <c r="E339" s="232">
        <v>55011</v>
      </c>
      <c r="F339" s="28">
        <v>50010</v>
      </c>
      <c r="G339" s="204" t="s">
        <v>701</v>
      </c>
      <c r="H339" s="209" t="s">
        <v>170</v>
      </c>
      <c r="I339" s="204" t="s">
        <v>413</v>
      </c>
      <c r="J339" s="204" t="s">
        <v>146</v>
      </c>
      <c r="K339" s="211" t="s">
        <v>702</v>
      </c>
    </row>
    <row r="340" spans="1:11" s="204" customFormat="1" ht="15.75">
      <c r="A340" s="209">
        <v>5886</v>
      </c>
      <c r="B340" s="209">
        <v>558860</v>
      </c>
      <c r="C340" s="204" t="s">
        <v>703</v>
      </c>
      <c r="D340" s="231">
        <v>56362</v>
      </c>
      <c r="E340" s="232">
        <v>55012</v>
      </c>
      <c r="F340" s="28">
        <v>50010</v>
      </c>
      <c r="G340" s="204" t="s">
        <v>703</v>
      </c>
      <c r="H340" s="209" t="s">
        <v>170</v>
      </c>
      <c r="I340" s="204" t="s">
        <v>413</v>
      </c>
      <c r="J340" s="204" t="s">
        <v>146</v>
      </c>
      <c r="K340" s="211" t="s">
        <v>704</v>
      </c>
    </row>
    <row r="341" spans="1:11" s="204" customFormat="1" ht="31.5">
      <c r="A341" s="209">
        <v>5887</v>
      </c>
      <c r="B341" s="209">
        <v>558870</v>
      </c>
      <c r="C341" s="204" t="s">
        <v>705</v>
      </c>
      <c r="D341" s="231">
        <v>56363</v>
      </c>
      <c r="E341" s="232">
        <v>55013</v>
      </c>
      <c r="F341" s="28">
        <v>50010</v>
      </c>
      <c r="G341" s="204" t="s">
        <v>705</v>
      </c>
      <c r="H341" s="209" t="s">
        <v>170</v>
      </c>
      <c r="I341" s="204" t="s">
        <v>413</v>
      </c>
      <c r="J341" s="204" t="s">
        <v>146</v>
      </c>
      <c r="K341" s="211" t="s">
        <v>706</v>
      </c>
    </row>
    <row r="342" spans="1:11" s="204" customFormat="1" ht="47.25">
      <c r="A342" s="209">
        <v>5888</v>
      </c>
      <c r="B342" s="209">
        <v>558880</v>
      </c>
      <c r="C342" s="204" t="s">
        <v>707</v>
      </c>
      <c r="D342" s="231">
        <v>56990</v>
      </c>
      <c r="E342" s="232">
        <v>55126</v>
      </c>
      <c r="F342" s="28">
        <v>50010</v>
      </c>
      <c r="G342" s="204" t="s">
        <v>707</v>
      </c>
      <c r="H342" s="209" t="s">
        <v>170</v>
      </c>
      <c r="I342" s="204" t="s">
        <v>690</v>
      </c>
      <c r="J342" s="204" t="s">
        <v>146</v>
      </c>
      <c r="K342" s="211" t="s">
        <v>708</v>
      </c>
    </row>
    <row r="343" spans="1:11" s="204" customFormat="1" ht="15.75">
      <c r="A343" s="209">
        <v>5889</v>
      </c>
      <c r="B343" s="209">
        <v>558890</v>
      </c>
      <c r="C343" s="204" t="s">
        <v>709</v>
      </c>
      <c r="D343" s="231">
        <v>56995</v>
      </c>
      <c r="E343" s="232">
        <v>55128</v>
      </c>
      <c r="F343" s="28">
        <v>50010</v>
      </c>
      <c r="G343" s="204" t="s">
        <v>709</v>
      </c>
      <c r="H343" s="209" t="s">
        <v>170</v>
      </c>
      <c r="I343" s="204" t="s">
        <v>690</v>
      </c>
      <c r="J343" s="204" t="s">
        <v>146</v>
      </c>
      <c r="K343" s="211" t="s">
        <v>709</v>
      </c>
    </row>
    <row r="344" spans="1:11" s="204" customFormat="1" ht="47.25">
      <c r="A344" s="209">
        <v>5890</v>
      </c>
      <c r="B344" s="209">
        <v>558900</v>
      </c>
      <c r="C344" s="204" t="s">
        <v>710</v>
      </c>
      <c r="D344" s="231">
        <v>56310</v>
      </c>
      <c r="E344" s="232">
        <v>55093</v>
      </c>
      <c r="F344" s="28">
        <v>50010</v>
      </c>
      <c r="G344" s="209" t="s">
        <v>711</v>
      </c>
      <c r="H344" s="209" t="s">
        <v>170</v>
      </c>
      <c r="I344" s="204" t="s">
        <v>171</v>
      </c>
      <c r="J344" s="204" t="s">
        <v>146</v>
      </c>
      <c r="K344" s="211" t="s">
        <v>712</v>
      </c>
    </row>
    <row r="345" spans="1:11" s="203" customFormat="1" ht="63">
      <c r="A345" s="214">
        <v>5893</v>
      </c>
      <c r="B345" s="214">
        <v>558930</v>
      </c>
      <c r="C345" s="203" t="s">
        <v>713</v>
      </c>
      <c r="D345" s="229">
        <v>56320</v>
      </c>
      <c r="E345" s="230">
        <v>55173</v>
      </c>
      <c r="F345" s="33">
        <v>50010</v>
      </c>
      <c r="G345" s="214" t="s">
        <v>714</v>
      </c>
      <c r="H345" s="214" t="s">
        <v>170</v>
      </c>
      <c r="I345" s="203" t="s">
        <v>715</v>
      </c>
      <c r="J345" s="203" t="s">
        <v>146</v>
      </c>
      <c r="K345" s="217" t="s">
        <v>716</v>
      </c>
    </row>
    <row r="346" spans="1:11" s="203" customFormat="1" ht="78.75">
      <c r="A346" s="214">
        <v>5895</v>
      </c>
      <c r="B346" s="214">
        <v>558950</v>
      </c>
      <c r="C346" s="203" t="s">
        <v>717</v>
      </c>
      <c r="D346" s="229">
        <v>59910</v>
      </c>
      <c r="E346" s="230">
        <v>58971</v>
      </c>
      <c r="F346" s="33">
        <v>50010</v>
      </c>
      <c r="G346" s="214" t="s">
        <v>53</v>
      </c>
      <c r="H346" s="214" t="s">
        <v>211</v>
      </c>
      <c r="I346" s="203" t="s">
        <v>53</v>
      </c>
      <c r="J346" s="203" t="s">
        <v>42</v>
      </c>
      <c r="K346" s="217" t="s">
        <v>55</v>
      </c>
    </row>
    <row r="347" spans="1:12" s="203" customFormat="1" ht="63">
      <c r="A347" s="214">
        <v>5896</v>
      </c>
      <c r="B347" s="214">
        <v>558960</v>
      </c>
      <c r="C347" s="203" t="s">
        <v>718</v>
      </c>
      <c r="D347" s="229">
        <v>55992</v>
      </c>
      <c r="E347" s="230">
        <v>55170</v>
      </c>
      <c r="F347" s="33">
        <v>50010</v>
      </c>
      <c r="G347" s="203" t="s">
        <v>718</v>
      </c>
      <c r="H347" s="214"/>
      <c r="K347" s="217" t="s">
        <v>719</v>
      </c>
      <c r="L347" s="269"/>
    </row>
    <row r="348" spans="1:11" s="204" customFormat="1" ht="47.25">
      <c r="A348" s="209">
        <v>5897</v>
      </c>
      <c r="B348" s="209">
        <v>558970</v>
      </c>
      <c r="C348" s="204" t="s">
        <v>720</v>
      </c>
      <c r="D348" s="231">
        <v>55999</v>
      </c>
      <c r="E348" s="232">
        <v>55171</v>
      </c>
      <c r="F348" s="28">
        <v>50010</v>
      </c>
      <c r="G348" s="209" t="s">
        <v>720</v>
      </c>
      <c r="H348" s="209" t="s">
        <v>170</v>
      </c>
      <c r="I348" s="204" t="s">
        <v>715</v>
      </c>
      <c r="J348" s="204" t="s">
        <v>146</v>
      </c>
      <c r="K348" s="211" t="s">
        <v>721</v>
      </c>
    </row>
    <row r="349" spans="1:11" s="204" customFormat="1" ht="47.25">
      <c r="A349" s="209">
        <v>5898</v>
      </c>
      <c r="B349" s="209">
        <v>558980</v>
      </c>
      <c r="C349" s="204" t="s">
        <v>722</v>
      </c>
      <c r="D349" s="231">
        <v>55991</v>
      </c>
      <c r="E349" s="232">
        <v>55172</v>
      </c>
      <c r="F349" s="28">
        <v>50010</v>
      </c>
      <c r="G349" s="209" t="s">
        <v>722</v>
      </c>
      <c r="H349" s="209" t="s">
        <v>170</v>
      </c>
      <c r="I349" s="204" t="s">
        <v>715</v>
      </c>
      <c r="J349" s="204" t="s">
        <v>146</v>
      </c>
      <c r="K349" s="211" t="s">
        <v>723</v>
      </c>
    </row>
    <row r="350" spans="1:11" s="203" customFormat="1" ht="78.75">
      <c r="A350" s="214" t="s">
        <v>1189</v>
      </c>
      <c r="B350" s="214">
        <v>558850</v>
      </c>
      <c r="C350" s="203" t="s">
        <v>1190</v>
      </c>
      <c r="D350" s="229">
        <v>58850</v>
      </c>
      <c r="E350" s="230">
        <v>60174</v>
      </c>
      <c r="F350" s="33">
        <v>50010</v>
      </c>
      <c r="G350" s="203" t="s">
        <v>1190</v>
      </c>
      <c r="H350" s="214"/>
      <c r="K350" s="217" t="s">
        <v>1191</v>
      </c>
    </row>
    <row r="351" spans="1:11" ht="204.75">
      <c r="A351" s="196">
        <v>5891</v>
      </c>
      <c r="B351" s="196">
        <v>558910</v>
      </c>
      <c r="C351" s="212" t="s">
        <v>724</v>
      </c>
      <c r="D351" s="188">
        <v>58810</v>
      </c>
      <c r="E351" s="196">
        <v>60170</v>
      </c>
      <c r="F351" s="31">
        <v>50010</v>
      </c>
      <c r="G351" s="212" t="s">
        <v>725</v>
      </c>
      <c r="H351" s="212" t="s">
        <v>726</v>
      </c>
      <c r="I351" s="212" t="s">
        <v>726</v>
      </c>
      <c r="J351" s="212" t="s">
        <v>727</v>
      </c>
      <c r="K351" s="213" t="s">
        <v>728</v>
      </c>
    </row>
    <row r="352" spans="1:11" ht="63">
      <c r="A352" s="196">
        <v>5892</v>
      </c>
      <c r="B352" s="196">
        <v>558920</v>
      </c>
      <c r="C352" s="212" t="s">
        <v>729</v>
      </c>
      <c r="D352" s="188">
        <v>58820</v>
      </c>
      <c r="E352" s="196">
        <v>60180</v>
      </c>
      <c r="F352" s="31">
        <v>50010</v>
      </c>
      <c r="G352" s="212" t="s">
        <v>725</v>
      </c>
      <c r="H352" s="212" t="s">
        <v>726</v>
      </c>
      <c r="I352" s="212" t="s">
        <v>726</v>
      </c>
      <c r="J352" s="212" t="s">
        <v>727</v>
      </c>
      <c r="K352" s="213" t="s">
        <v>730</v>
      </c>
    </row>
    <row r="353" spans="1:11" s="183" customFormat="1" ht="78.75">
      <c r="A353" s="196">
        <v>5894</v>
      </c>
      <c r="B353" s="196">
        <v>558940</v>
      </c>
      <c r="C353" s="212" t="s">
        <v>731</v>
      </c>
      <c r="D353" s="188">
        <v>58821</v>
      </c>
      <c r="E353" s="196">
        <v>60200</v>
      </c>
      <c r="F353" s="31">
        <v>50010</v>
      </c>
      <c r="G353" s="212" t="s">
        <v>732</v>
      </c>
      <c r="H353" s="212" t="s">
        <v>726</v>
      </c>
      <c r="I353" s="212" t="s">
        <v>726</v>
      </c>
      <c r="J353" s="212" t="s">
        <v>727</v>
      </c>
      <c r="K353" s="35" t="s">
        <v>733</v>
      </c>
    </row>
    <row r="354" spans="1:11" s="183" customFormat="1" ht="157.5">
      <c r="A354" s="196">
        <v>5899</v>
      </c>
      <c r="B354" s="196">
        <v>558990</v>
      </c>
      <c r="C354" s="212" t="s">
        <v>734</v>
      </c>
      <c r="D354" s="188">
        <v>58822</v>
      </c>
      <c r="E354" s="196">
        <v>60175</v>
      </c>
      <c r="F354" s="31">
        <v>50010</v>
      </c>
      <c r="G354" s="212" t="s">
        <v>734</v>
      </c>
      <c r="H354" s="212" t="s">
        <v>726</v>
      </c>
      <c r="I354" s="212" t="s">
        <v>726</v>
      </c>
      <c r="J354" s="212" t="s">
        <v>727</v>
      </c>
      <c r="K354" s="213" t="s">
        <v>735</v>
      </c>
    </row>
    <row r="355" spans="1:11" s="204" customFormat="1" ht="78.75">
      <c r="A355" s="209">
        <v>9100</v>
      </c>
      <c r="B355" s="209">
        <v>591000</v>
      </c>
      <c r="C355" s="204" t="s">
        <v>736</v>
      </c>
      <c r="D355" s="231">
        <v>56290</v>
      </c>
      <c r="E355" s="232">
        <v>51092</v>
      </c>
      <c r="F355" s="28">
        <v>50010</v>
      </c>
      <c r="G355" s="209" t="s">
        <v>265</v>
      </c>
      <c r="H355" s="209" t="s">
        <v>266</v>
      </c>
      <c r="I355" s="204" t="s">
        <v>737</v>
      </c>
      <c r="J355" s="204" t="s">
        <v>146</v>
      </c>
      <c r="K355" s="211" t="s">
        <v>268</v>
      </c>
    </row>
    <row r="356" spans="1:11" s="206" customFormat="1" ht="15.75">
      <c r="A356" s="210">
        <v>9110</v>
      </c>
      <c r="B356" s="210"/>
      <c r="C356" s="206" t="s">
        <v>738</v>
      </c>
      <c r="D356" s="233">
        <v>56298</v>
      </c>
      <c r="E356" s="239">
        <v>50010</v>
      </c>
      <c r="F356" s="30">
        <v>50010</v>
      </c>
      <c r="G356" s="210" t="s">
        <v>30</v>
      </c>
      <c r="H356" s="210"/>
      <c r="K356" s="218"/>
    </row>
    <row r="357" spans="1:11" s="215" customFormat="1" ht="15.75">
      <c r="A357" s="190"/>
      <c r="B357" s="190"/>
      <c r="C357" s="189"/>
      <c r="D357" s="242"/>
      <c r="E357" s="243"/>
      <c r="F357" s="32"/>
      <c r="G357" s="190"/>
      <c r="H357" s="190"/>
      <c r="K357" s="216"/>
    </row>
    <row r="358" spans="1:8" ht="15.75">
      <c r="A358" s="196"/>
      <c r="B358" s="196"/>
      <c r="C358" s="212"/>
      <c r="D358" s="188"/>
      <c r="E358" s="196"/>
      <c r="F358" s="188"/>
      <c r="G358" s="212"/>
      <c r="H358" s="212"/>
    </row>
    <row r="359" spans="1:8" ht="15.75">
      <c r="A359" s="196"/>
      <c r="B359" s="196"/>
      <c r="C359" s="212"/>
      <c r="D359" s="197" t="s">
        <v>739</v>
      </c>
      <c r="E359" s="198"/>
      <c r="F359" s="197"/>
      <c r="G359" s="212"/>
      <c r="H359" s="212"/>
    </row>
    <row r="360" spans="1:8" ht="15.75">
      <c r="A360" s="196"/>
      <c r="B360" s="196"/>
      <c r="C360" s="212"/>
      <c r="D360" s="226"/>
      <c r="E360" s="198"/>
      <c r="F360" s="226"/>
      <c r="G360" s="212"/>
      <c r="H360" s="212"/>
    </row>
    <row r="361" spans="1:11" s="268" customFormat="1" ht="63">
      <c r="A361" s="214">
        <v>3912</v>
      </c>
      <c r="B361" s="214">
        <v>539120</v>
      </c>
      <c r="C361" s="203" t="s">
        <v>740</v>
      </c>
      <c r="D361" s="220">
        <v>59120</v>
      </c>
      <c r="E361" s="214">
        <v>59001</v>
      </c>
      <c r="F361" s="33">
        <v>50010</v>
      </c>
      <c r="G361" s="203" t="s">
        <v>741</v>
      </c>
      <c r="H361" s="203" t="s">
        <v>742</v>
      </c>
      <c r="I361" s="203" t="s">
        <v>743</v>
      </c>
      <c r="J361" s="203" t="s">
        <v>37</v>
      </c>
      <c r="K361" s="217" t="s">
        <v>744</v>
      </c>
    </row>
    <row r="362" spans="1:11" s="241" customFormat="1" ht="31.5">
      <c r="A362" s="209">
        <v>4913</v>
      </c>
      <c r="B362" s="209">
        <v>549130</v>
      </c>
      <c r="C362" s="204" t="s">
        <v>745</v>
      </c>
      <c r="D362" s="219">
        <v>59130</v>
      </c>
      <c r="E362" s="209">
        <v>59002</v>
      </c>
      <c r="F362" s="28">
        <v>50010</v>
      </c>
      <c r="G362" s="204" t="s">
        <v>746</v>
      </c>
      <c r="H362" s="204" t="s">
        <v>742</v>
      </c>
      <c r="I362" s="204" t="s">
        <v>743</v>
      </c>
      <c r="J362" s="204" t="s">
        <v>8</v>
      </c>
      <c r="K362" s="211" t="s">
        <v>747</v>
      </c>
    </row>
    <row r="363" spans="1:11" s="241" customFormat="1" ht="63">
      <c r="A363" s="209">
        <v>5581</v>
      </c>
      <c r="B363" s="209">
        <v>555810</v>
      </c>
      <c r="C363" s="204" t="s">
        <v>748</v>
      </c>
      <c r="D363" s="219">
        <v>59150</v>
      </c>
      <c r="E363" s="209">
        <v>59004</v>
      </c>
      <c r="F363" s="28">
        <v>50010</v>
      </c>
      <c r="G363" s="204" t="s">
        <v>749</v>
      </c>
      <c r="H363" s="204" t="s">
        <v>742</v>
      </c>
      <c r="I363" s="204" t="s">
        <v>743</v>
      </c>
      <c r="J363" s="204" t="s">
        <v>37</v>
      </c>
      <c r="K363" s="211" t="s">
        <v>750</v>
      </c>
    </row>
    <row r="364" spans="1:11" s="241" customFormat="1" ht="31.5">
      <c r="A364" s="209">
        <v>5781</v>
      </c>
      <c r="B364" s="209">
        <v>557810</v>
      </c>
      <c r="C364" s="204" t="s">
        <v>751</v>
      </c>
      <c r="D364" s="219">
        <v>59151</v>
      </c>
      <c r="E364" s="209">
        <v>55102</v>
      </c>
      <c r="F364" s="28">
        <v>50010</v>
      </c>
      <c r="G364" s="204" t="s">
        <v>751</v>
      </c>
      <c r="H364" s="204"/>
      <c r="I364" s="204"/>
      <c r="J364" s="204"/>
      <c r="K364" s="211" t="s">
        <v>752</v>
      </c>
    </row>
    <row r="365" spans="1:11" s="241" customFormat="1" ht="31.5">
      <c r="A365" s="209">
        <v>5782</v>
      </c>
      <c r="B365" s="209">
        <v>557820</v>
      </c>
      <c r="C365" s="204" t="s">
        <v>753</v>
      </c>
      <c r="D365" s="219">
        <v>59152</v>
      </c>
      <c r="E365" s="209">
        <v>55100</v>
      </c>
      <c r="F365" s="28">
        <v>50010</v>
      </c>
      <c r="G365" s="204" t="s">
        <v>753</v>
      </c>
      <c r="H365" s="204"/>
      <c r="I365" s="204"/>
      <c r="J365" s="204"/>
      <c r="K365" s="211" t="s">
        <v>754</v>
      </c>
    </row>
    <row r="366" spans="1:11" s="241" customFormat="1" ht="15.75">
      <c r="A366" s="209">
        <v>5788</v>
      </c>
      <c r="B366" s="209">
        <v>557880</v>
      </c>
      <c r="C366" s="204" t="s">
        <v>755</v>
      </c>
      <c r="D366" s="219">
        <v>56998</v>
      </c>
      <c r="E366" s="209">
        <v>55092</v>
      </c>
      <c r="F366" s="28">
        <v>50010</v>
      </c>
      <c r="G366" s="204" t="s">
        <v>637</v>
      </c>
      <c r="H366" s="204" t="s">
        <v>170</v>
      </c>
      <c r="I366" s="204" t="s">
        <v>171</v>
      </c>
      <c r="J366" s="204" t="s">
        <v>146</v>
      </c>
      <c r="K366" s="211" t="s">
        <v>638</v>
      </c>
    </row>
    <row r="367" spans="1:11" s="241" customFormat="1" ht="47.25">
      <c r="A367" s="209">
        <v>5789</v>
      </c>
      <c r="B367" s="209">
        <v>557890</v>
      </c>
      <c r="C367" s="204" t="s">
        <v>756</v>
      </c>
      <c r="D367" s="219">
        <v>50201</v>
      </c>
      <c r="E367" s="209">
        <v>60451</v>
      </c>
      <c r="F367" s="28">
        <v>50010</v>
      </c>
      <c r="G367" s="204" t="s">
        <v>757</v>
      </c>
      <c r="H367" s="204" t="s">
        <v>758</v>
      </c>
      <c r="I367" s="204" t="s">
        <v>758</v>
      </c>
      <c r="J367" s="204" t="s">
        <v>758</v>
      </c>
      <c r="K367" s="211" t="s">
        <v>759</v>
      </c>
    </row>
    <row r="368" spans="1:11" s="241" customFormat="1" ht="31.5">
      <c r="A368" s="209">
        <v>5790</v>
      </c>
      <c r="B368" s="209">
        <v>557900</v>
      </c>
      <c r="C368" s="204" t="s">
        <v>760</v>
      </c>
      <c r="D368" s="219" t="s">
        <v>761</v>
      </c>
      <c r="E368" s="209">
        <v>60401</v>
      </c>
      <c r="F368" s="28">
        <v>50010</v>
      </c>
      <c r="G368" s="204" t="s">
        <v>762</v>
      </c>
      <c r="H368" s="204" t="s">
        <v>758</v>
      </c>
      <c r="I368" s="204" t="s">
        <v>758</v>
      </c>
      <c r="J368" s="204" t="s">
        <v>758</v>
      </c>
      <c r="K368" s="211" t="s">
        <v>763</v>
      </c>
    </row>
    <row r="369" spans="1:11" s="241" customFormat="1" ht="31.5">
      <c r="A369" s="209">
        <v>5791</v>
      </c>
      <c r="B369" s="209">
        <v>557910</v>
      </c>
      <c r="C369" s="204" t="s">
        <v>764</v>
      </c>
      <c r="D369" s="219" t="s">
        <v>765</v>
      </c>
      <c r="E369" s="209">
        <v>60402</v>
      </c>
      <c r="F369" s="28">
        <v>50010</v>
      </c>
      <c r="G369" s="204" t="s">
        <v>766</v>
      </c>
      <c r="H369" s="204" t="s">
        <v>758</v>
      </c>
      <c r="I369" s="204" t="s">
        <v>758</v>
      </c>
      <c r="J369" s="204" t="s">
        <v>758</v>
      </c>
      <c r="K369" s="211" t="s">
        <v>767</v>
      </c>
    </row>
    <row r="370" spans="1:11" s="241" customFormat="1" ht="31.5">
      <c r="A370" s="209">
        <v>5792</v>
      </c>
      <c r="B370" s="209">
        <v>557920</v>
      </c>
      <c r="C370" s="204" t="s">
        <v>768</v>
      </c>
      <c r="D370" s="219">
        <v>50261</v>
      </c>
      <c r="E370" s="209">
        <v>60411</v>
      </c>
      <c r="F370" s="28">
        <v>50010</v>
      </c>
      <c r="G370" s="204" t="s">
        <v>769</v>
      </c>
      <c r="H370" s="204" t="s">
        <v>758</v>
      </c>
      <c r="I370" s="204" t="s">
        <v>758</v>
      </c>
      <c r="J370" s="204" t="s">
        <v>758</v>
      </c>
      <c r="K370" s="211" t="s">
        <v>770</v>
      </c>
    </row>
    <row r="371" spans="1:11" s="241" customFormat="1" ht="31.5">
      <c r="A371" s="209">
        <v>5793</v>
      </c>
      <c r="B371" s="209">
        <v>557930</v>
      </c>
      <c r="C371" s="204" t="s">
        <v>771</v>
      </c>
      <c r="D371" s="219">
        <v>50271</v>
      </c>
      <c r="E371" s="209">
        <v>60412</v>
      </c>
      <c r="F371" s="28">
        <v>50010</v>
      </c>
      <c r="G371" s="204" t="s">
        <v>772</v>
      </c>
      <c r="H371" s="204" t="s">
        <v>758</v>
      </c>
      <c r="I371" s="204" t="s">
        <v>758</v>
      </c>
      <c r="J371" s="204" t="s">
        <v>758</v>
      </c>
      <c r="K371" s="211" t="s">
        <v>773</v>
      </c>
    </row>
    <row r="372" spans="1:11" s="241" customFormat="1" ht="15.75">
      <c r="A372" s="209">
        <v>5794</v>
      </c>
      <c r="B372" s="209">
        <v>557940</v>
      </c>
      <c r="C372" s="204" t="s">
        <v>774</v>
      </c>
      <c r="D372" s="219">
        <v>50209</v>
      </c>
      <c r="E372" s="209">
        <v>60457</v>
      </c>
      <c r="F372" s="28">
        <v>50010</v>
      </c>
      <c r="G372" s="204" t="s">
        <v>775</v>
      </c>
      <c r="H372" s="204" t="s">
        <v>758</v>
      </c>
      <c r="I372" s="204" t="s">
        <v>758</v>
      </c>
      <c r="J372" s="204" t="s">
        <v>758</v>
      </c>
      <c r="K372" s="211"/>
    </row>
    <row r="373" spans="1:11" s="241" customFormat="1" ht="78.75">
      <c r="A373" s="209">
        <v>5795</v>
      </c>
      <c r="B373" s="209">
        <v>557950</v>
      </c>
      <c r="C373" s="204" t="s">
        <v>776</v>
      </c>
      <c r="D373" s="219">
        <v>56996</v>
      </c>
      <c r="E373" s="209">
        <v>55112</v>
      </c>
      <c r="F373" s="28">
        <v>50010</v>
      </c>
      <c r="G373" s="204" t="s">
        <v>637</v>
      </c>
      <c r="H373" s="204" t="s">
        <v>170</v>
      </c>
      <c r="I373" s="204" t="s">
        <v>777</v>
      </c>
      <c r="J373" s="204" t="s">
        <v>146</v>
      </c>
      <c r="K373" s="211" t="s">
        <v>778</v>
      </c>
    </row>
    <row r="374" spans="1:11" s="241" customFormat="1" ht="31.5">
      <c r="A374" s="209">
        <v>5796</v>
      </c>
      <c r="B374" s="209">
        <v>557960</v>
      </c>
      <c r="C374" s="204" t="s">
        <v>779</v>
      </c>
      <c r="D374" s="219">
        <v>56997</v>
      </c>
      <c r="E374" s="209">
        <v>55115</v>
      </c>
      <c r="F374" s="28">
        <v>50010</v>
      </c>
      <c r="G374" s="204" t="s">
        <v>637</v>
      </c>
      <c r="H374" s="204" t="s">
        <v>170</v>
      </c>
      <c r="I374" s="204" t="s">
        <v>777</v>
      </c>
      <c r="J374" s="204" t="s">
        <v>146</v>
      </c>
      <c r="K374" s="211" t="s">
        <v>780</v>
      </c>
    </row>
    <row r="375" spans="1:11" s="241" customFormat="1" ht="63">
      <c r="A375" s="209">
        <v>5800</v>
      </c>
      <c r="B375" s="209">
        <v>558000</v>
      </c>
      <c r="C375" s="204" t="s">
        <v>781</v>
      </c>
      <c r="D375" s="219">
        <v>59150</v>
      </c>
      <c r="E375" s="209">
        <v>59004</v>
      </c>
      <c r="F375" s="28">
        <v>50010</v>
      </c>
      <c r="G375" s="204" t="s">
        <v>782</v>
      </c>
      <c r="H375" s="204" t="s">
        <v>742</v>
      </c>
      <c r="I375" s="204" t="s">
        <v>743</v>
      </c>
      <c r="J375" s="204" t="s">
        <v>37</v>
      </c>
      <c r="K375" s="211" t="s">
        <v>750</v>
      </c>
    </row>
    <row r="376" spans="1:11" s="227" customFormat="1" ht="47.25">
      <c r="A376" s="214">
        <v>5088</v>
      </c>
      <c r="B376" s="214">
        <v>550880</v>
      </c>
      <c r="C376" s="203" t="s">
        <v>783</v>
      </c>
      <c r="D376" s="229" t="s">
        <v>168</v>
      </c>
      <c r="E376" s="230">
        <v>55090</v>
      </c>
      <c r="F376" s="33">
        <v>50010</v>
      </c>
      <c r="G376" s="204" t="s">
        <v>169</v>
      </c>
      <c r="H376" s="204" t="s">
        <v>170</v>
      </c>
      <c r="I376" s="204" t="s">
        <v>171</v>
      </c>
      <c r="J376" s="204" t="s">
        <v>146</v>
      </c>
      <c r="K376" s="211" t="s">
        <v>172</v>
      </c>
    </row>
    <row r="377" spans="1:11" s="241" customFormat="1" ht="47.25">
      <c r="A377" s="209">
        <v>5825</v>
      </c>
      <c r="B377" s="209">
        <v>558250</v>
      </c>
      <c r="C377" s="204" t="s">
        <v>784</v>
      </c>
      <c r="D377" s="219" t="s">
        <v>168</v>
      </c>
      <c r="E377" s="209">
        <v>55090</v>
      </c>
      <c r="F377" s="28">
        <v>50010</v>
      </c>
      <c r="G377" s="204" t="s">
        <v>785</v>
      </c>
      <c r="H377" s="204" t="s">
        <v>170</v>
      </c>
      <c r="I377" s="204" t="s">
        <v>171</v>
      </c>
      <c r="J377" s="204" t="s">
        <v>146</v>
      </c>
      <c r="K377" s="211" t="s">
        <v>172</v>
      </c>
    </row>
    <row r="378" spans="1:11" s="241" customFormat="1" ht="15.75">
      <c r="A378" s="209">
        <v>5830</v>
      </c>
      <c r="B378" s="209">
        <v>558300</v>
      </c>
      <c r="C378" s="204" t="s">
        <v>786</v>
      </c>
      <c r="D378" s="219" t="s">
        <v>787</v>
      </c>
      <c r="E378" s="209">
        <v>60830</v>
      </c>
      <c r="F378" s="28">
        <v>50010</v>
      </c>
      <c r="G378" s="204" t="s">
        <v>785</v>
      </c>
      <c r="H378" s="204"/>
      <c r="I378" s="204"/>
      <c r="J378" s="204"/>
      <c r="K378" s="205"/>
    </row>
    <row r="379" spans="1:12" s="241" customFormat="1" ht="45">
      <c r="A379" s="209">
        <v>5831</v>
      </c>
      <c r="B379" s="209">
        <v>558310</v>
      </c>
      <c r="C379" s="204" t="s">
        <v>788</v>
      </c>
      <c r="D379" s="219">
        <v>50271</v>
      </c>
      <c r="E379" s="209">
        <v>55222</v>
      </c>
      <c r="F379" s="28">
        <v>50010</v>
      </c>
      <c r="G379" s="204" t="s">
        <v>788</v>
      </c>
      <c r="H379" s="204"/>
      <c r="I379" s="204"/>
      <c r="J379" s="204"/>
      <c r="K379" s="205" t="s">
        <v>789</v>
      </c>
      <c r="L379" s="269"/>
    </row>
    <row r="380" spans="1:12" s="241" customFormat="1" ht="47.25">
      <c r="A380" s="209">
        <v>5832</v>
      </c>
      <c r="B380" s="209">
        <v>558320</v>
      </c>
      <c r="C380" s="204" t="s">
        <v>790</v>
      </c>
      <c r="D380" s="219">
        <v>50272</v>
      </c>
      <c r="E380" s="209">
        <v>55210</v>
      </c>
      <c r="F380" s="28">
        <v>50010</v>
      </c>
      <c r="G380" s="204" t="s">
        <v>790</v>
      </c>
      <c r="H380" s="204"/>
      <c r="I380" s="204"/>
      <c r="J380" s="204"/>
      <c r="K380" s="211" t="s">
        <v>791</v>
      </c>
      <c r="L380" s="269"/>
    </row>
    <row r="381" spans="1:12" s="241" customFormat="1" ht="60">
      <c r="A381" s="209">
        <v>5833</v>
      </c>
      <c r="B381" s="209">
        <v>558330</v>
      </c>
      <c r="C381" s="204" t="s">
        <v>792</v>
      </c>
      <c r="D381" s="219">
        <v>50273</v>
      </c>
      <c r="E381" s="209">
        <v>55211</v>
      </c>
      <c r="F381" s="28">
        <v>50010</v>
      </c>
      <c r="G381" s="204" t="s">
        <v>792</v>
      </c>
      <c r="H381" s="204"/>
      <c r="I381" s="204"/>
      <c r="J381" s="204"/>
      <c r="K381" s="205" t="s">
        <v>793</v>
      </c>
      <c r="L381" s="269"/>
    </row>
    <row r="382" spans="1:12" s="241" customFormat="1" ht="30">
      <c r="A382" s="209">
        <v>5834</v>
      </c>
      <c r="B382" s="209">
        <v>558340</v>
      </c>
      <c r="C382" s="204" t="s">
        <v>794</v>
      </c>
      <c r="D382" s="219">
        <v>50274</v>
      </c>
      <c r="E382" s="209">
        <v>55213</v>
      </c>
      <c r="F382" s="28">
        <v>50010</v>
      </c>
      <c r="G382" s="204" t="s">
        <v>794</v>
      </c>
      <c r="H382" s="204"/>
      <c r="I382" s="204"/>
      <c r="J382" s="204"/>
      <c r="K382" s="205" t="s">
        <v>795</v>
      </c>
      <c r="L382" s="269"/>
    </row>
    <row r="383" spans="1:12" s="241" customFormat="1" ht="45">
      <c r="A383" s="209">
        <v>5840</v>
      </c>
      <c r="B383" s="209">
        <v>558400</v>
      </c>
      <c r="C383" s="204" t="s">
        <v>796</v>
      </c>
      <c r="D383" s="219">
        <v>50275</v>
      </c>
      <c r="E383" s="209">
        <v>55205</v>
      </c>
      <c r="F383" s="28">
        <v>50010</v>
      </c>
      <c r="G383" s="204" t="s">
        <v>796</v>
      </c>
      <c r="H383" s="204"/>
      <c r="I383" s="204"/>
      <c r="J383" s="204"/>
      <c r="K383" s="205" t="s">
        <v>797</v>
      </c>
      <c r="L383" s="269"/>
    </row>
    <row r="384" spans="1:11" s="241" customFormat="1" ht="63">
      <c r="A384" s="209">
        <v>5841</v>
      </c>
      <c r="B384" s="209">
        <v>558410</v>
      </c>
      <c r="C384" s="204" t="s">
        <v>798</v>
      </c>
      <c r="D384" s="219">
        <v>59610</v>
      </c>
      <c r="E384" s="209">
        <v>58981</v>
      </c>
      <c r="F384" s="28">
        <v>50010</v>
      </c>
      <c r="G384" s="204" t="s">
        <v>798</v>
      </c>
      <c r="H384" s="204" t="s">
        <v>742</v>
      </c>
      <c r="I384" s="204" t="s">
        <v>798</v>
      </c>
      <c r="J384" s="204" t="s">
        <v>799</v>
      </c>
      <c r="K384" s="211" t="s">
        <v>800</v>
      </c>
    </row>
    <row r="385" spans="1:11" s="241" customFormat="1" ht="47.25">
      <c r="A385" s="209">
        <v>5863</v>
      </c>
      <c r="B385" s="209">
        <v>558630</v>
      </c>
      <c r="C385" s="204" t="s">
        <v>801</v>
      </c>
      <c r="D385" s="219">
        <v>59630</v>
      </c>
      <c r="E385" s="209">
        <v>58701</v>
      </c>
      <c r="F385" s="28">
        <v>50010</v>
      </c>
      <c r="G385" s="204" t="s">
        <v>802</v>
      </c>
      <c r="H385" s="204" t="s">
        <v>742</v>
      </c>
      <c r="I385" s="204" t="s">
        <v>619</v>
      </c>
      <c r="J385" s="204" t="s">
        <v>146</v>
      </c>
      <c r="K385" s="211" t="s">
        <v>620</v>
      </c>
    </row>
    <row r="386" spans="1:11" s="241" customFormat="1" ht="47.25">
      <c r="A386" s="209">
        <v>5879</v>
      </c>
      <c r="B386" s="209">
        <v>558790</v>
      </c>
      <c r="C386" s="204" t="s">
        <v>803</v>
      </c>
      <c r="D386" s="219" t="s">
        <v>168</v>
      </c>
      <c r="E386" s="209">
        <v>55090</v>
      </c>
      <c r="F386" s="28">
        <v>50010</v>
      </c>
      <c r="G386" s="204" t="s">
        <v>785</v>
      </c>
      <c r="H386" s="204" t="s">
        <v>170</v>
      </c>
      <c r="I386" s="204" t="s">
        <v>171</v>
      </c>
      <c r="J386" s="204" t="s">
        <v>146</v>
      </c>
      <c r="K386" s="211" t="s">
        <v>172</v>
      </c>
    </row>
    <row r="387" spans="1:11" s="241" customFormat="1" ht="63">
      <c r="A387" s="209">
        <v>7519</v>
      </c>
      <c r="B387" s="209">
        <v>575190</v>
      </c>
      <c r="C387" s="204" t="s">
        <v>804</v>
      </c>
      <c r="D387" s="219" t="s">
        <v>805</v>
      </c>
      <c r="E387" s="209">
        <v>58961</v>
      </c>
      <c r="F387" s="28">
        <v>50010</v>
      </c>
      <c r="G387" s="204" t="s">
        <v>804</v>
      </c>
      <c r="H387" s="204" t="s">
        <v>742</v>
      </c>
      <c r="I387" s="204" t="s">
        <v>806</v>
      </c>
      <c r="J387" s="204" t="s">
        <v>799</v>
      </c>
      <c r="K387" s="211" t="s">
        <v>807</v>
      </c>
    </row>
    <row r="388" spans="1:11" s="241" customFormat="1" ht="78.75">
      <c r="A388" s="209">
        <v>8988</v>
      </c>
      <c r="B388" s="209">
        <v>589880</v>
      </c>
      <c r="C388" s="204" t="s">
        <v>808</v>
      </c>
      <c r="D388" s="219">
        <v>59400</v>
      </c>
      <c r="E388" s="209">
        <v>58801</v>
      </c>
      <c r="F388" s="28">
        <v>50010</v>
      </c>
      <c r="G388" s="204" t="s">
        <v>808</v>
      </c>
      <c r="H388" s="204" t="s">
        <v>742</v>
      </c>
      <c r="I388" s="204" t="s">
        <v>809</v>
      </c>
      <c r="J388" s="204" t="s">
        <v>146</v>
      </c>
      <c r="K388" s="211" t="s">
        <v>810</v>
      </c>
    </row>
    <row r="389" spans="1:8" ht="15.75">
      <c r="A389" s="196"/>
      <c r="B389" s="196"/>
      <c r="C389" s="212"/>
      <c r="D389" s="188"/>
      <c r="E389" s="196"/>
      <c r="F389" s="31"/>
      <c r="G389" s="212"/>
      <c r="H389" s="212"/>
    </row>
    <row r="390" spans="1:8" ht="15.75">
      <c r="A390" s="196"/>
      <c r="B390" s="196"/>
      <c r="C390" s="212"/>
      <c r="D390" s="197" t="s">
        <v>811</v>
      </c>
      <c r="E390" s="198"/>
      <c r="F390" s="197"/>
      <c r="G390" s="212"/>
      <c r="H390" s="212"/>
    </row>
    <row r="391" spans="1:8" ht="15.75">
      <c r="A391" s="196"/>
      <c r="B391" s="196"/>
      <c r="C391" s="212"/>
      <c r="D391" s="188" t="s">
        <v>812</v>
      </c>
      <c r="E391" s="196"/>
      <c r="F391" s="197"/>
      <c r="G391" s="212"/>
      <c r="H391" s="212"/>
    </row>
    <row r="392" spans="1:8" ht="15.75">
      <c r="A392" s="196"/>
      <c r="B392" s="196"/>
      <c r="C392" s="212"/>
      <c r="D392" s="188" t="s">
        <v>813</v>
      </c>
      <c r="E392" s="196"/>
      <c r="F392" s="197"/>
      <c r="G392" s="212"/>
      <c r="H392" s="212"/>
    </row>
    <row r="393" spans="1:8" ht="15.75">
      <c r="A393" s="196"/>
      <c r="B393" s="196"/>
      <c r="C393" s="212"/>
      <c r="D393" s="188"/>
      <c r="E393" s="196"/>
      <c r="F393" s="197"/>
      <c r="G393" s="212"/>
      <c r="H393" s="212"/>
    </row>
    <row r="394" spans="1:11" s="201" customFormat="1" ht="15.75">
      <c r="A394" s="200">
        <v>7000</v>
      </c>
      <c r="B394" s="200"/>
      <c r="C394" s="201" t="s">
        <v>814</v>
      </c>
      <c r="D394" s="202">
        <v>57909</v>
      </c>
      <c r="E394" s="200">
        <v>50010</v>
      </c>
      <c r="F394" s="202">
        <v>50010</v>
      </c>
      <c r="G394" s="201" t="s">
        <v>30</v>
      </c>
      <c r="K394" s="221"/>
    </row>
    <row r="395" spans="1:12" s="241" customFormat="1" ht="78.75">
      <c r="A395" s="209">
        <v>7001</v>
      </c>
      <c r="B395" s="209">
        <v>570010</v>
      </c>
      <c r="C395" s="204" t="s">
        <v>815</v>
      </c>
      <c r="D395" s="219">
        <v>57901</v>
      </c>
      <c r="E395" s="209">
        <v>57035</v>
      </c>
      <c r="F395" s="28">
        <v>50010</v>
      </c>
      <c r="G395" s="204" t="s">
        <v>816</v>
      </c>
      <c r="H395" s="204" t="s">
        <v>41</v>
      </c>
      <c r="I395" s="204" t="s">
        <v>37</v>
      </c>
      <c r="J395" s="204" t="s">
        <v>37</v>
      </c>
      <c r="K395" s="211" t="s">
        <v>117</v>
      </c>
      <c r="L395" s="204"/>
    </row>
    <row r="396" spans="1:12" s="241" customFormat="1" ht="78.75">
      <c r="A396" s="209">
        <v>7010</v>
      </c>
      <c r="B396" s="209">
        <v>570100</v>
      </c>
      <c r="C396" s="204" t="s">
        <v>817</v>
      </c>
      <c r="D396" s="219">
        <v>57901</v>
      </c>
      <c r="E396" s="209">
        <v>57035</v>
      </c>
      <c r="F396" s="28">
        <v>50010</v>
      </c>
      <c r="G396" s="204" t="s">
        <v>816</v>
      </c>
      <c r="H396" s="204" t="s">
        <v>41</v>
      </c>
      <c r="I396" s="204" t="s">
        <v>37</v>
      </c>
      <c r="J396" s="204" t="s">
        <v>37</v>
      </c>
      <c r="K396" s="211" t="s">
        <v>117</v>
      </c>
      <c r="L396" s="204"/>
    </row>
    <row r="397" spans="1:12" s="241" customFormat="1" ht="78.75">
      <c r="A397" s="209">
        <v>7020</v>
      </c>
      <c r="B397" s="209">
        <v>570200</v>
      </c>
      <c r="C397" s="204" t="s">
        <v>818</v>
      </c>
      <c r="D397" s="219">
        <v>57901</v>
      </c>
      <c r="E397" s="209">
        <v>57035</v>
      </c>
      <c r="F397" s="28">
        <v>50010</v>
      </c>
      <c r="G397" s="204" t="s">
        <v>816</v>
      </c>
      <c r="H397" s="204" t="s">
        <v>41</v>
      </c>
      <c r="I397" s="204" t="s">
        <v>37</v>
      </c>
      <c r="J397" s="204" t="s">
        <v>37</v>
      </c>
      <c r="K397" s="211" t="s">
        <v>117</v>
      </c>
      <c r="L397" s="204"/>
    </row>
    <row r="398" spans="1:12" s="241" customFormat="1" ht="78.75">
      <c r="A398" s="209">
        <v>7030</v>
      </c>
      <c r="B398" s="209">
        <v>570300</v>
      </c>
      <c r="C398" s="204" t="s">
        <v>819</v>
      </c>
      <c r="D398" s="219">
        <v>57901</v>
      </c>
      <c r="E398" s="209">
        <v>57035</v>
      </c>
      <c r="F398" s="28">
        <v>50010</v>
      </c>
      <c r="G398" s="204" t="s">
        <v>816</v>
      </c>
      <c r="H398" s="204" t="s">
        <v>41</v>
      </c>
      <c r="I398" s="204" t="s">
        <v>37</v>
      </c>
      <c r="J398" s="204" t="s">
        <v>37</v>
      </c>
      <c r="K398" s="211" t="s">
        <v>117</v>
      </c>
      <c r="L398" s="204"/>
    </row>
    <row r="399" spans="1:12" s="241" customFormat="1" ht="78.75">
      <c r="A399" s="209">
        <v>7040</v>
      </c>
      <c r="B399" s="209">
        <v>570400</v>
      </c>
      <c r="C399" s="204" t="s">
        <v>820</v>
      </c>
      <c r="D399" s="219">
        <v>57901</v>
      </c>
      <c r="E399" s="209">
        <v>57035</v>
      </c>
      <c r="F399" s="28">
        <v>50010</v>
      </c>
      <c r="G399" s="204" t="s">
        <v>816</v>
      </c>
      <c r="H399" s="204" t="s">
        <v>41</v>
      </c>
      <c r="I399" s="204" t="s">
        <v>37</v>
      </c>
      <c r="J399" s="204" t="s">
        <v>37</v>
      </c>
      <c r="K399" s="211" t="s">
        <v>117</v>
      </c>
      <c r="L399" s="204"/>
    </row>
    <row r="400" spans="1:12" s="241" customFormat="1" ht="78.75">
      <c r="A400" s="209">
        <v>7050</v>
      </c>
      <c r="B400" s="209">
        <v>570500</v>
      </c>
      <c r="C400" s="204" t="s">
        <v>821</v>
      </c>
      <c r="D400" s="219">
        <v>57901</v>
      </c>
      <c r="E400" s="209">
        <v>57035</v>
      </c>
      <c r="F400" s="28">
        <v>50010</v>
      </c>
      <c r="G400" s="204" t="s">
        <v>816</v>
      </c>
      <c r="H400" s="204" t="s">
        <v>41</v>
      </c>
      <c r="I400" s="204" t="s">
        <v>37</v>
      </c>
      <c r="J400" s="204" t="s">
        <v>37</v>
      </c>
      <c r="K400" s="211" t="s">
        <v>117</v>
      </c>
      <c r="L400" s="204"/>
    </row>
    <row r="401" spans="1:12" s="241" customFormat="1" ht="78.75">
      <c r="A401" s="209">
        <v>7060</v>
      </c>
      <c r="B401" s="209">
        <v>570600</v>
      </c>
      <c r="C401" s="204" t="s">
        <v>822</v>
      </c>
      <c r="D401" s="219">
        <v>57901</v>
      </c>
      <c r="E401" s="209">
        <v>57035</v>
      </c>
      <c r="F401" s="28">
        <v>50010</v>
      </c>
      <c r="G401" s="204" t="s">
        <v>816</v>
      </c>
      <c r="H401" s="204" t="s">
        <v>41</v>
      </c>
      <c r="I401" s="204" t="s">
        <v>37</v>
      </c>
      <c r="J401" s="204" t="s">
        <v>37</v>
      </c>
      <c r="K401" s="211" t="s">
        <v>117</v>
      </c>
      <c r="L401" s="204"/>
    </row>
    <row r="402" spans="1:11" s="241" customFormat="1" ht="78.75">
      <c r="A402" s="209">
        <v>7095</v>
      </c>
      <c r="B402" s="209">
        <v>570950</v>
      </c>
      <c r="C402" s="204" t="s">
        <v>823</v>
      </c>
      <c r="D402" s="219">
        <v>59910</v>
      </c>
      <c r="E402" s="209">
        <v>58971</v>
      </c>
      <c r="F402" s="28">
        <v>50010</v>
      </c>
      <c r="G402" s="204" t="s">
        <v>53</v>
      </c>
      <c r="H402" s="204" t="s">
        <v>54</v>
      </c>
      <c r="I402" s="204" t="s">
        <v>53</v>
      </c>
      <c r="J402" s="204" t="s">
        <v>37</v>
      </c>
      <c r="K402" s="211" t="s">
        <v>55</v>
      </c>
    </row>
    <row r="403" spans="1:11" s="206" customFormat="1" ht="15.75">
      <c r="A403" s="210">
        <v>7200</v>
      </c>
      <c r="B403" s="210"/>
      <c r="C403" s="206" t="s">
        <v>824</v>
      </c>
      <c r="D403" s="207">
        <v>57909</v>
      </c>
      <c r="E403" s="210">
        <v>50010</v>
      </c>
      <c r="F403" s="30">
        <v>50010</v>
      </c>
      <c r="G403" s="206" t="s">
        <v>30</v>
      </c>
      <c r="K403" s="218"/>
    </row>
    <row r="404" spans="1:11" s="224" customFormat="1" ht="15.75">
      <c r="A404" s="244">
        <v>7201</v>
      </c>
      <c r="B404" s="244">
        <v>572010</v>
      </c>
      <c r="C404" s="245" t="s">
        <v>825</v>
      </c>
      <c r="D404" s="219">
        <v>57902</v>
      </c>
      <c r="E404" s="209">
        <v>56033</v>
      </c>
      <c r="F404" s="28">
        <v>50010</v>
      </c>
      <c r="G404" s="204" t="s">
        <v>826</v>
      </c>
      <c r="H404" s="204" t="s">
        <v>41</v>
      </c>
      <c r="I404" s="224" t="s">
        <v>827</v>
      </c>
      <c r="J404" s="224" t="s">
        <v>9</v>
      </c>
      <c r="K404" s="208"/>
    </row>
    <row r="405" spans="1:11" s="224" customFormat="1" ht="15.75">
      <c r="A405" s="244">
        <v>7202</v>
      </c>
      <c r="B405" s="244">
        <v>572020</v>
      </c>
      <c r="C405" s="245" t="s">
        <v>828</v>
      </c>
      <c r="D405" s="219">
        <v>57270</v>
      </c>
      <c r="E405" s="209">
        <v>56020</v>
      </c>
      <c r="F405" s="28">
        <v>50010</v>
      </c>
      <c r="G405" s="204" t="s">
        <v>258</v>
      </c>
      <c r="H405" s="204" t="s">
        <v>41</v>
      </c>
      <c r="I405" s="224" t="s">
        <v>829</v>
      </c>
      <c r="J405" s="224" t="s">
        <v>146</v>
      </c>
      <c r="K405" s="211" t="s">
        <v>260</v>
      </c>
    </row>
    <row r="406" spans="1:11" s="224" customFormat="1" ht="47.25">
      <c r="A406" s="244">
        <v>7203</v>
      </c>
      <c r="B406" s="244">
        <v>572030</v>
      </c>
      <c r="C406" s="245" t="s">
        <v>830</v>
      </c>
      <c r="D406" s="219">
        <v>57900</v>
      </c>
      <c r="E406" s="209">
        <v>56030</v>
      </c>
      <c r="F406" s="28">
        <v>50010</v>
      </c>
      <c r="G406" s="204" t="s">
        <v>831</v>
      </c>
      <c r="H406" s="204" t="s">
        <v>41</v>
      </c>
      <c r="I406" s="224" t="s">
        <v>827</v>
      </c>
      <c r="J406" s="224" t="s">
        <v>9</v>
      </c>
      <c r="K406" s="211" t="s">
        <v>832</v>
      </c>
    </row>
    <row r="407" spans="1:11" s="224" customFormat="1" ht="15.75">
      <c r="A407" s="244">
        <v>7204</v>
      </c>
      <c r="B407" s="244">
        <v>572040</v>
      </c>
      <c r="C407" s="245" t="s">
        <v>833</v>
      </c>
      <c r="D407" s="219">
        <v>57270</v>
      </c>
      <c r="E407" s="209">
        <v>56020</v>
      </c>
      <c r="F407" s="28">
        <v>50010</v>
      </c>
      <c r="G407" s="204" t="s">
        <v>258</v>
      </c>
      <c r="H407" s="204" t="s">
        <v>41</v>
      </c>
      <c r="I407" s="224" t="s">
        <v>829</v>
      </c>
      <c r="J407" s="224" t="s">
        <v>146</v>
      </c>
      <c r="K407" s="211" t="s">
        <v>260</v>
      </c>
    </row>
    <row r="408" spans="1:11" s="224" customFormat="1" ht="78.75">
      <c r="A408" s="244">
        <v>7205</v>
      </c>
      <c r="B408" s="244">
        <v>572050</v>
      </c>
      <c r="C408" s="245" t="s">
        <v>834</v>
      </c>
      <c r="D408" s="219">
        <v>57780</v>
      </c>
      <c r="E408" s="209">
        <v>51052</v>
      </c>
      <c r="F408" s="28">
        <v>50010</v>
      </c>
      <c r="G408" s="204" t="s">
        <v>835</v>
      </c>
      <c r="H408" s="204" t="s">
        <v>59</v>
      </c>
      <c r="I408" s="204" t="s">
        <v>836</v>
      </c>
      <c r="J408" s="204" t="s">
        <v>9</v>
      </c>
      <c r="K408" s="211" t="s">
        <v>837</v>
      </c>
    </row>
    <row r="409" spans="1:11" s="224" customFormat="1" ht="15.75">
      <c r="A409" s="244">
        <v>7206</v>
      </c>
      <c r="B409" s="244">
        <v>572060</v>
      </c>
      <c r="C409" s="245" t="s">
        <v>838</v>
      </c>
      <c r="D409" s="219">
        <v>57270</v>
      </c>
      <c r="E409" s="209">
        <v>56020</v>
      </c>
      <c r="F409" s="28">
        <v>50010</v>
      </c>
      <c r="G409" s="204" t="s">
        <v>258</v>
      </c>
      <c r="H409" s="204" t="s">
        <v>41</v>
      </c>
      <c r="I409" s="224" t="s">
        <v>829</v>
      </c>
      <c r="J409" s="224" t="s">
        <v>146</v>
      </c>
      <c r="K409" s="211" t="s">
        <v>260</v>
      </c>
    </row>
    <row r="410" spans="1:11" s="224" customFormat="1" ht="47.25">
      <c r="A410" s="244">
        <v>7207</v>
      </c>
      <c r="B410" s="244">
        <v>572070</v>
      </c>
      <c r="C410" s="245" t="s">
        <v>839</v>
      </c>
      <c r="D410" s="219">
        <v>57900</v>
      </c>
      <c r="E410" s="209">
        <v>56030</v>
      </c>
      <c r="F410" s="28">
        <v>50010</v>
      </c>
      <c r="G410" s="204" t="s">
        <v>831</v>
      </c>
      <c r="H410" s="204" t="s">
        <v>41</v>
      </c>
      <c r="I410" s="224" t="s">
        <v>827</v>
      </c>
      <c r="J410" s="224" t="s">
        <v>9</v>
      </c>
      <c r="K410" s="211" t="s">
        <v>832</v>
      </c>
    </row>
    <row r="411" spans="1:11" s="224" customFormat="1" ht="15.75">
      <c r="A411" s="244">
        <v>7208</v>
      </c>
      <c r="B411" s="244">
        <v>572080</v>
      </c>
      <c r="C411" s="245" t="s">
        <v>840</v>
      </c>
      <c r="D411" s="219">
        <v>57270</v>
      </c>
      <c r="E411" s="209">
        <v>56020</v>
      </c>
      <c r="F411" s="28">
        <v>50010</v>
      </c>
      <c r="G411" s="204" t="s">
        <v>258</v>
      </c>
      <c r="H411" s="204" t="s">
        <v>41</v>
      </c>
      <c r="I411" s="224" t="s">
        <v>841</v>
      </c>
      <c r="J411" s="224" t="s">
        <v>146</v>
      </c>
      <c r="K411" s="211" t="s">
        <v>260</v>
      </c>
    </row>
    <row r="412" spans="1:11" s="224" customFormat="1" ht="15.75">
      <c r="A412" s="209">
        <v>7210</v>
      </c>
      <c r="B412" s="209">
        <v>572100</v>
      </c>
      <c r="C412" s="204" t="s">
        <v>842</v>
      </c>
      <c r="D412" s="219">
        <v>57100</v>
      </c>
      <c r="E412" s="209">
        <v>56058</v>
      </c>
      <c r="F412" s="28">
        <v>50010</v>
      </c>
      <c r="G412" s="204" t="s">
        <v>843</v>
      </c>
      <c r="H412" s="204" t="s">
        <v>41</v>
      </c>
      <c r="I412" s="224" t="s">
        <v>827</v>
      </c>
      <c r="J412" s="224" t="s">
        <v>9</v>
      </c>
      <c r="K412" s="222" t="s">
        <v>844</v>
      </c>
    </row>
    <row r="413" spans="1:11" s="224" customFormat="1" ht="15.75">
      <c r="A413" s="209">
        <v>7211</v>
      </c>
      <c r="B413" s="209">
        <v>572110</v>
      </c>
      <c r="C413" s="204" t="s">
        <v>845</v>
      </c>
      <c r="D413" s="219">
        <v>57110</v>
      </c>
      <c r="E413" s="209">
        <v>56022</v>
      </c>
      <c r="F413" s="28">
        <v>50010</v>
      </c>
      <c r="G413" s="204" t="s">
        <v>262</v>
      </c>
      <c r="H413" s="204" t="s">
        <v>41</v>
      </c>
      <c r="I413" s="224" t="s">
        <v>829</v>
      </c>
      <c r="J413" s="224" t="s">
        <v>146</v>
      </c>
      <c r="K413" s="211" t="s">
        <v>263</v>
      </c>
    </row>
    <row r="414" spans="1:11" s="224" customFormat="1" ht="63">
      <c r="A414" s="209">
        <v>7212</v>
      </c>
      <c r="B414" s="209">
        <v>572120</v>
      </c>
      <c r="C414" s="204" t="s">
        <v>846</v>
      </c>
      <c r="D414" s="219">
        <v>57260</v>
      </c>
      <c r="E414" s="209">
        <v>56053</v>
      </c>
      <c r="F414" s="28">
        <v>50010</v>
      </c>
      <c r="G414" s="204" t="s">
        <v>847</v>
      </c>
      <c r="H414" s="204" t="s">
        <v>41</v>
      </c>
      <c r="I414" s="224" t="s">
        <v>827</v>
      </c>
      <c r="J414" s="224" t="s">
        <v>9</v>
      </c>
      <c r="K414" s="211" t="s">
        <v>848</v>
      </c>
    </row>
    <row r="415" spans="1:11" s="224" customFormat="1" ht="15.75">
      <c r="A415" s="209">
        <v>7213</v>
      </c>
      <c r="B415" s="209">
        <v>572130</v>
      </c>
      <c r="C415" s="204" t="s">
        <v>849</v>
      </c>
      <c r="D415" s="219">
        <v>57270</v>
      </c>
      <c r="E415" s="209">
        <v>56020</v>
      </c>
      <c r="F415" s="28">
        <v>50010</v>
      </c>
      <c r="G415" s="204" t="s">
        <v>258</v>
      </c>
      <c r="H415" s="204" t="s">
        <v>41</v>
      </c>
      <c r="I415" s="224" t="s">
        <v>829</v>
      </c>
      <c r="J415" s="224" t="s">
        <v>146</v>
      </c>
      <c r="K415" s="211" t="s">
        <v>260</v>
      </c>
    </row>
    <row r="416" spans="1:11" s="224" customFormat="1" ht="63">
      <c r="A416" s="209">
        <v>7214</v>
      </c>
      <c r="B416" s="209">
        <v>572140</v>
      </c>
      <c r="C416" s="204" t="s">
        <v>850</v>
      </c>
      <c r="D416" s="219">
        <v>57781</v>
      </c>
      <c r="E416" s="209">
        <v>51050</v>
      </c>
      <c r="F416" s="28">
        <v>50010</v>
      </c>
      <c r="G416" s="204" t="s">
        <v>850</v>
      </c>
      <c r="H416" s="204" t="s">
        <v>59</v>
      </c>
      <c r="I416" s="204" t="s">
        <v>836</v>
      </c>
      <c r="J416" s="204" t="s">
        <v>9</v>
      </c>
      <c r="K416" s="211" t="s">
        <v>851</v>
      </c>
    </row>
    <row r="417" spans="1:11" s="224" customFormat="1" ht="63">
      <c r="A417" s="209">
        <v>7215</v>
      </c>
      <c r="B417" s="209">
        <v>572150</v>
      </c>
      <c r="C417" s="204" t="s">
        <v>852</v>
      </c>
      <c r="D417" s="219">
        <v>57782</v>
      </c>
      <c r="E417" s="209">
        <v>51051</v>
      </c>
      <c r="F417" s="28">
        <v>50010</v>
      </c>
      <c r="G417" s="204" t="s">
        <v>852</v>
      </c>
      <c r="H417" s="204" t="s">
        <v>59</v>
      </c>
      <c r="I417" s="204" t="s">
        <v>836</v>
      </c>
      <c r="J417" s="204" t="s">
        <v>9</v>
      </c>
      <c r="K417" s="211" t="s">
        <v>853</v>
      </c>
    </row>
    <row r="418" spans="1:11" s="224" customFormat="1" ht="47.25">
      <c r="A418" s="209">
        <v>7222</v>
      </c>
      <c r="B418" s="209">
        <v>572220</v>
      </c>
      <c r="C418" s="204" t="s">
        <v>854</v>
      </c>
      <c r="D418" s="219">
        <v>57280</v>
      </c>
      <c r="E418" s="209">
        <v>56040</v>
      </c>
      <c r="F418" s="28">
        <v>50010</v>
      </c>
      <c r="G418" s="204" t="s">
        <v>855</v>
      </c>
      <c r="H418" s="204" t="s">
        <v>41</v>
      </c>
      <c r="I418" s="224" t="s">
        <v>827</v>
      </c>
      <c r="J418" s="224" t="s">
        <v>9</v>
      </c>
      <c r="K418" s="211" t="s">
        <v>856</v>
      </c>
    </row>
    <row r="419" spans="1:11" s="224" customFormat="1" ht="47.25">
      <c r="A419" s="209">
        <v>7223</v>
      </c>
      <c r="B419" s="209">
        <v>572230</v>
      </c>
      <c r="C419" s="204" t="s">
        <v>857</v>
      </c>
      <c r="D419" s="219">
        <v>57280</v>
      </c>
      <c r="E419" s="209">
        <v>56040</v>
      </c>
      <c r="F419" s="28">
        <v>50010</v>
      </c>
      <c r="G419" s="204" t="s">
        <v>855</v>
      </c>
      <c r="H419" s="204" t="s">
        <v>41</v>
      </c>
      <c r="I419" s="224" t="s">
        <v>827</v>
      </c>
      <c r="J419" s="224" t="s">
        <v>9</v>
      </c>
      <c r="K419" s="211" t="s">
        <v>856</v>
      </c>
    </row>
    <row r="420" spans="1:11" s="224" customFormat="1" ht="31.5">
      <c r="A420" s="209">
        <v>7230</v>
      </c>
      <c r="B420" s="209">
        <v>572300</v>
      </c>
      <c r="C420" s="204" t="s">
        <v>858</v>
      </c>
      <c r="D420" s="219">
        <v>57300</v>
      </c>
      <c r="E420" s="209">
        <v>56052</v>
      </c>
      <c r="F420" s="28">
        <v>50010</v>
      </c>
      <c r="G420" s="204" t="s">
        <v>859</v>
      </c>
      <c r="H420" s="204" t="s">
        <v>41</v>
      </c>
      <c r="I420" s="224" t="s">
        <v>827</v>
      </c>
      <c r="J420" s="224" t="s">
        <v>9</v>
      </c>
      <c r="K420" s="211" t="s">
        <v>860</v>
      </c>
    </row>
    <row r="421" spans="1:11" s="224" customFormat="1" ht="15.75">
      <c r="A421" s="209">
        <v>7231</v>
      </c>
      <c r="B421" s="209">
        <v>572310</v>
      </c>
      <c r="C421" s="204" t="s">
        <v>861</v>
      </c>
      <c r="D421" s="219">
        <v>57310</v>
      </c>
      <c r="E421" s="209">
        <v>56021</v>
      </c>
      <c r="F421" s="28">
        <v>50010</v>
      </c>
      <c r="G421" s="204" t="s">
        <v>862</v>
      </c>
      <c r="H421" s="204" t="s">
        <v>41</v>
      </c>
      <c r="I421" s="224" t="s">
        <v>829</v>
      </c>
      <c r="J421" s="224" t="s">
        <v>146</v>
      </c>
      <c r="K421" s="211" t="s">
        <v>863</v>
      </c>
    </row>
    <row r="422" spans="1:11" s="204" customFormat="1" ht="31.5">
      <c r="A422" s="209">
        <v>7234</v>
      </c>
      <c r="B422" s="209">
        <v>572340</v>
      </c>
      <c r="C422" s="204" t="s">
        <v>864</v>
      </c>
      <c r="D422" s="231">
        <v>57795</v>
      </c>
      <c r="E422" s="232">
        <v>51014</v>
      </c>
      <c r="F422" s="28">
        <v>50010</v>
      </c>
      <c r="G422" s="204" t="s">
        <v>864</v>
      </c>
      <c r="H422" s="204" t="s">
        <v>59</v>
      </c>
      <c r="I422" s="204" t="s">
        <v>865</v>
      </c>
      <c r="J422" s="204" t="s">
        <v>9</v>
      </c>
      <c r="K422" s="211" t="s">
        <v>866</v>
      </c>
    </row>
    <row r="423" spans="1:11" s="204" customFormat="1" ht="31.5">
      <c r="A423" s="209">
        <v>7235</v>
      </c>
      <c r="B423" s="209">
        <v>572350</v>
      </c>
      <c r="C423" s="204" t="s">
        <v>867</v>
      </c>
      <c r="D423" s="231">
        <v>57794</v>
      </c>
      <c r="E423" s="232">
        <v>51013</v>
      </c>
      <c r="F423" s="28">
        <v>50010</v>
      </c>
      <c r="G423" s="209" t="s">
        <v>867</v>
      </c>
      <c r="H423" s="204" t="s">
        <v>59</v>
      </c>
      <c r="I423" s="204" t="s">
        <v>865</v>
      </c>
      <c r="J423" s="204" t="s">
        <v>9</v>
      </c>
      <c r="K423" s="211" t="s">
        <v>868</v>
      </c>
    </row>
    <row r="424" spans="1:11" s="204" customFormat="1" ht="31.5">
      <c r="A424" s="209">
        <v>7236</v>
      </c>
      <c r="B424" s="209">
        <v>572360</v>
      </c>
      <c r="C424" s="204" t="s">
        <v>365</v>
      </c>
      <c r="D424" s="231">
        <v>57793</v>
      </c>
      <c r="E424" s="232">
        <v>51011</v>
      </c>
      <c r="F424" s="28">
        <v>50010</v>
      </c>
      <c r="G424" s="209" t="s">
        <v>365</v>
      </c>
      <c r="H424" s="204" t="s">
        <v>59</v>
      </c>
      <c r="I424" s="204" t="s">
        <v>865</v>
      </c>
      <c r="J424" s="204" t="s">
        <v>9</v>
      </c>
      <c r="K424" s="211" t="s">
        <v>869</v>
      </c>
    </row>
    <row r="425" spans="1:11" s="204" customFormat="1" ht="31.5">
      <c r="A425" s="209">
        <v>7237</v>
      </c>
      <c r="B425" s="209">
        <v>572370</v>
      </c>
      <c r="C425" s="204" t="s">
        <v>870</v>
      </c>
      <c r="D425" s="231">
        <v>57792</v>
      </c>
      <c r="E425" s="232">
        <v>51012</v>
      </c>
      <c r="F425" s="28">
        <v>50010</v>
      </c>
      <c r="G425" s="209" t="s">
        <v>871</v>
      </c>
      <c r="H425" s="204" t="s">
        <v>59</v>
      </c>
      <c r="I425" s="204" t="s">
        <v>865</v>
      </c>
      <c r="J425" s="204" t="s">
        <v>9</v>
      </c>
      <c r="K425" s="211" t="s">
        <v>872</v>
      </c>
    </row>
    <row r="426" spans="1:11" s="204" customFormat="1" ht="31.5">
      <c r="A426" s="209">
        <v>7238</v>
      </c>
      <c r="B426" s="209">
        <v>572380</v>
      </c>
      <c r="C426" s="204" t="s">
        <v>873</v>
      </c>
      <c r="D426" s="231">
        <v>57791</v>
      </c>
      <c r="E426" s="232">
        <v>51010</v>
      </c>
      <c r="F426" s="28">
        <v>50010</v>
      </c>
      <c r="G426" s="209" t="s">
        <v>874</v>
      </c>
      <c r="H426" s="209" t="s">
        <v>59</v>
      </c>
      <c r="I426" s="204" t="s">
        <v>865</v>
      </c>
      <c r="J426" s="204" t="s">
        <v>9</v>
      </c>
      <c r="K426" s="211" t="s">
        <v>875</v>
      </c>
    </row>
    <row r="427" spans="1:11" s="224" customFormat="1" ht="47.25">
      <c r="A427" s="209">
        <v>7239</v>
      </c>
      <c r="B427" s="209">
        <v>572390</v>
      </c>
      <c r="C427" s="204" t="s">
        <v>876</v>
      </c>
      <c r="D427" s="219">
        <v>57790</v>
      </c>
      <c r="E427" s="209">
        <v>51001</v>
      </c>
      <c r="F427" s="28">
        <v>50010</v>
      </c>
      <c r="G427" s="204" t="s">
        <v>253</v>
      </c>
      <c r="H427" s="204" t="s">
        <v>877</v>
      </c>
      <c r="I427" s="204" t="s">
        <v>255</v>
      </c>
      <c r="J427" s="224" t="s">
        <v>146</v>
      </c>
      <c r="K427" s="211" t="s">
        <v>256</v>
      </c>
    </row>
    <row r="428" spans="1:11" s="224" customFormat="1" ht="78.75">
      <c r="A428" s="209">
        <v>7240</v>
      </c>
      <c r="B428" s="209">
        <v>572400</v>
      </c>
      <c r="C428" s="204" t="s">
        <v>878</v>
      </c>
      <c r="D428" s="219">
        <v>57780</v>
      </c>
      <c r="E428" s="209">
        <v>51052</v>
      </c>
      <c r="F428" s="28">
        <v>50010</v>
      </c>
      <c r="G428" s="204" t="s">
        <v>835</v>
      </c>
      <c r="H428" s="204" t="s">
        <v>59</v>
      </c>
      <c r="I428" s="204" t="s">
        <v>836</v>
      </c>
      <c r="J428" s="204" t="s">
        <v>9</v>
      </c>
      <c r="K428" s="211" t="s">
        <v>837</v>
      </c>
    </row>
    <row r="429" spans="1:11" s="224" customFormat="1" ht="63">
      <c r="A429" s="209">
        <v>7241</v>
      </c>
      <c r="B429" s="209">
        <v>572410</v>
      </c>
      <c r="C429" s="204" t="s">
        <v>879</v>
      </c>
      <c r="D429" s="219">
        <v>57700</v>
      </c>
      <c r="E429" s="209">
        <v>51032</v>
      </c>
      <c r="F429" s="28">
        <v>50010</v>
      </c>
      <c r="G429" s="204" t="s">
        <v>880</v>
      </c>
      <c r="H429" s="204" t="s">
        <v>59</v>
      </c>
      <c r="I429" s="204" t="s">
        <v>881</v>
      </c>
      <c r="J429" s="224" t="s">
        <v>9</v>
      </c>
      <c r="K429" s="211" t="s">
        <v>882</v>
      </c>
    </row>
    <row r="430" spans="1:11" s="224" customFormat="1" ht="78.75">
      <c r="A430" s="209">
        <v>7242</v>
      </c>
      <c r="B430" s="209">
        <v>572420</v>
      </c>
      <c r="C430" s="204" t="s">
        <v>883</v>
      </c>
      <c r="D430" s="219">
        <v>57780</v>
      </c>
      <c r="E430" s="209">
        <v>51052</v>
      </c>
      <c r="F430" s="28">
        <v>50010</v>
      </c>
      <c r="G430" s="204" t="s">
        <v>835</v>
      </c>
      <c r="H430" s="204" t="s">
        <v>59</v>
      </c>
      <c r="I430" s="204" t="s">
        <v>836</v>
      </c>
      <c r="J430" s="204" t="s">
        <v>9</v>
      </c>
      <c r="K430" s="211" t="s">
        <v>837</v>
      </c>
    </row>
    <row r="431" spans="1:11" s="224" customFormat="1" ht="31.5">
      <c r="A431" s="209">
        <v>7243</v>
      </c>
      <c r="B431" s="209">
        <v>572430</v>
      </c>
      <c r="C431" s="204" t="s">
        <v>884</v>
      </c>
      <c r="D431" s="219">
        <v>57710</v>
      </c>
      <c r="E431" s="209">
        <v>51002</v>
      </c>
      <c r="F431" s="28">
        <v>50010</v>
      </c>
      <c r="G431" s="204" t="s">
        <v>885</v>
      </c>
      <c r="H431" s="204" t="s">
        <v>877</v>
      </c>
      <c r="I431" s="204" t="s">
        <v>255</v>
      </c>
      <c r="J431" s="224" t="s">
        <v>146</v>
      </c>
      <c r="K431" s="211" t="s">
        <v>886</v>
      </c>
    </row>
    <row r="432" spans="1:11" s="224" customFormat="1" ht="15.75">
      <c r="A432" s="209">
        <v>7244</v>
      </c>
      <c r="B432" s="209">
        <v>572440</v>
      </c>
      <c r="C432" s="204" t="s">
        <v>887</v>
      </c>
      <c r="D432" s="219">
        <v>57270</v>
      </c>
      <c r="E432" s="209">
        <v>56020</v>
      </c>
      <c r="F432" s="28">
        <v>50010</v>
      </c>
      <c r="G432" s="204" t="s">
        <v>258</v>
      </c>
      <c r="H432" s="204" t="s">
        <v>41</v>
      </c>
      <c r="I432" s="224" t="s">
        <v>829</v>
      </c>
      <c r="J432" s="224" t="s">
        <v>146</v>
      </c>
      <c r="K432" s="211" t="s">
        <v>260</v>
      </c>
    </row>
    <row r="433" spans="1:11" s="224" customFormat="1" ht="15.75">
      <c r="A433" s="209">
        <v>7245</v>
      </c>
      <c r="B433" s="209">
        <v>572450</v>
      </c>
      <c r="C433" s="204" t="s">
        <v>888</v>
      </c>
      <c r="D433" s="219">
        <v>57270</v>
      </c>
      <c r="E433" s="209">
        <v>56020</v>
      </c>
      <c r="F433" s="28">
        <v>50010</v>
      </c>
      <c r="G433" s="204" t="s">
        <v>258</v>
      </c>
      <c r="H433" s="204" t="s">
        <v>41</v>
      </c>
      <c r="I433" s="224" t="s">
        <v>829</v>
      </c>
      <c r="J433" s="224" t="s">
        <v>146</v>
      </c>
      <c r="K433" s="211" t="s">
        <v>260</v>
      </c>
    </row>
    <row r="434" spans="1:11" s="224" customFormat="1" ht="31.5">
      <c r="A434" s="209">
        <v>7246</v>
      </c>
      <c r="B434" s="209">
        <v>572460</v>
      </c>
      <c r="C434" s="204" t="s">
        <v>889</v>
      </c>
      <c r="D434" s="219">
        <v>57271</v>
      </c>
      <c r="E434" s="209">
        <v>51004</v>
      </c>
      <c r="F434" s="28">
        <v>50010</v>
      </c>
      <c r="G434" s="204" t="s">
        <v>889</v>
      </c>
      <c r="H434" s="204" t="s">
        <v>877</v>
      </c>
      <c r="I434" s="204" t="s">
        <v>255</v>
      </c>
      <c r="J434" s="224" t="s">
        <v>146</v>
      </c>
      <c r="K434" s="211" t="s">
        <v>890</v>
      </c>
    </row>
    <row r="435" spans="1:11" s="224" customFormat="1" ht="47.25">
      <c r="A435" s="209">
        <v>7247</v>
      </c>
      <c r="B435" s="209">
        <v>572470</v>
      </c>
      <c r="C435" s="204" t="s">
        <v>891</v>
      </c>
      <c r="D435" s="219">
        <v>57272</v>
      </c>
      <c r="E435" s="209">
        <v>51031</v>
      </c>
      <c r="F435" s="28">
        <v>50010</v>
      </c>
      <c r="G435" s="204" t="s">
        <v>891</v>
      </c>
      <c r="H435" s="204" t="s">
        <v>59</v>
      </c>
      <c r="I435" s="204" t="s">
        <v>881</v>
      </c>
      <c r="J435" s="224" t="s">
        <v>9</v>
      </c>
      <c r="K435" s="211" t="s">
        <v>892</v>
      </c>
    </row>
    <row r="436" spans="1:11" s="224" customFormat="1" ht="15.75" customHeight="1">
      <c r="A436" s="209">
        <v>7248</v>
      </c>
      <c r="B436" s="209">
        <v>572480</v>
      </c>
      <c r="C436" s="204" t="s">
        <v>893</v>
      </c>
      <c r="D436" s="219">
        <v>57273</v>
      </c>
      <c r="E436" s="209">
        <v>51033</v>
      </c>
      <c r="F436" s="28">
        <v>50010</v>
      </c>
      <c r="G436" s="204" t="s">
        <v>893</v>
      </c>
      <c r="H436" s="204" t="s">
        <v>59</v>
      </c>
      <c r="I436" s="204" t="s">
        <v>881</v>
      </c>
      <c r="J436" s="224" t="s">
        <v>9</v>
      </c>
      <c r="K436" s="211" t="s">
        <v>894</v>
      </c>
    </row>
    <row r="437" spans="1:11" s="224" customFormat="1" ht="63">
      <c r="A437" s="209">
        <v>7249</v>
      </c>
      <c r="B437" s="209">
        <v>572490</v>
      </c>
      <c r="C437" s="204" t="s">
        <v>895</v>
      </c>
      <c r="D437" s="219">
        <v>57274</v>
      </c>
      <c r="E437" s="209">
        <v>51036</v>
      </c>
      <c r="F437" s="28">
        <v>50010</v>
      </c>
      <c r="G437" s="204" t="s">
        <v>895</v>
      </c>
      <c r="H437" s="204" t="s">
        <v>59</v>
      </c>
      <c r="I437" s="204" t="s">
        <v>881</v>
      </c>
      <c r="J437" s="224" t="s">
        <v>9</v>
      </c>
      <c r="K437" s="211" t="s">
        <v>896</v>
      </c>
    </row>
    <row r="438" spans="1:11" s="224" customFormat="1" ht="94.5">
      <c r="A438" s="209">
        <v>7250</v>
      </c>
      <c r="B438" s="209">
        <v>572500</v>
      </c>
      <c r="C438" s="204" t="s">
        <v>897</v>
      </c>
      <c r="D438" s="219">
        <v>57275</v>
      </c>
      <c r="E438" s="209">
        <v>51037</v>
      </c>
      <c r="F438" s="28">
        <v>50010</v>
      </c>
      <c r="G438" s="204" t="s">
        <v>897</v>
      </c>
      <c r="H438" s="204" t="s">
        <v>59</v>
      </c>
      <c r="I438" s="204" t="s">
        <v>881</v>
      </c>
      <c r="J438" s="224" t="s">
        <v>9</v>
      </c>
      <c r="K438" s="211" t="s">
        <v>898</v>
      </c>
    </row>
    <row r="439" spans="1:11" s="224" customFormat="1" ht="47.25">
      <c r="A439" s="244">
        <v>7251</v>
      </c>
      <c r="B439" s="244">
        <v>572510</v>
      </c>
      <c r="C439" s="245" t="s">
        <v>899</v>
      </c>
      <c r="D439" s="219">
        <v>57900</v>
      </c>
      <c r="E439" s="209">
        <v>56030</v>
      </c>
      <c r="F439" s="28">
        <v>50010</v>
      </c>
      <c r="G439" s="204" t="s">
        <v>831</v>
      </c>
      <c r="H439" s="204" t="s">
        <v>41</v>
      </c>
      <c r="I439" s="224" t="s">
        <v>827</v>
      </c>
      <c r="J439" s="224" t="s">
        <v>9</v>
      </c>
      <c r="K439" s="211" t="s">
        <v>832</v>
      </c>
    </row>
    <row r="440" spans="1:11" s="224" customFormat="1" ht="15.75">
      <c r="A440" s="244">
        <v>7252</v>
      </c>
      <c r="B440" s="244">
        <v>572520</v>
      </c>
      <c r="C440" s="245" t="s">
        <v>900</v>
      </c>
      <c r="D440" s="219">
        <v>57270</v>
      </c>
      <c r="E440" s="209">
        <v>56020</v>
      </c>
      <c r="F440" s="28">
        <v>50010</v>
      </c>
      <c r="G440" s="204" t="s">
        <v>258</v>
      </c>
      <c r="H440" s="204" t="s">
        <v>41</v>
      </c>
      <c r="I440" s="224" t="s">
        <v>829</v>
      </c>
      <c r="J440" s="224" t="s">
        <v>146</v>
      </c>
      <c r="K440" s="211" t="s">
        <v>260</v>
      </c>
    </row>
    <row r="441" spans="1:11" s="224" customFormat="1" ht="31.5">
      <c r="A441" s="244">
        <v>7253</v>
      </c>
      <c r="B441" s="244">
        <v>572530</v>
      </c>
      <c r="C441" s="245" t="s">
        <v>901</v>
      </c>
      <c r="D441" s="219">
        <v>57910</v>
      </c>
      <c r="E441" s="209">
        <v>56056</v>
      </c>
      <c r="F441" s="28">
        <v>50010</v>
      </c>
      <c r="G441" s="204" t="s">
        <v>902</v>
      </c>
      <c r="H441" s="204" t="s">
        <v>41</v>
      </c>
      <c r="I441" s="224" t="s">
        <v>827</v>
      </c>
      <c r="J441" s="224" t="s">
        <v>9</v>
      </c>
      <c r="K441" s="211" t="s">
        <v>903</v>
      </c>
    </row>
    <row r="442" spans="1:11" s="224" customFormat="1" ht="15.75">
      <c r="A442" s="244">
        <v>7254</v>
      </c>
      <c r="B442" s="244">
        <v>572540</v>
      </c>
      <c r="C442" s="245" t="s">
        <v>904</v>
      </c>
      <c r="D442" s="219">
        <v>57270</v>
      </c>
      <c r="E442" s="209">
        <v>56020</v>
      </c>
      <c r="F442" s="28">
        <v>50010</v>
      </c>
      <c r="G442" s="204" t="s">
        <v>258</v>
      </c>
      <c r="H442" s="204" t="s">
        <v>41</v>
      </c>
      <c r="I442" s="224" t="s">
        <v>829</v>
      </c>
      <c r="J442" s="224" t="s">
        <v>146</v>
      </c>
      <c r="K442" s="211" t="s">
        <v>260</v>
      </c>
    </row>
    <row r="443" spans="1:11" s="224" customFormat="1" ht="31.5">
      <c r="A443" s="244">
        <v>7255</v>
      </c>
      <c r="B443" s="244">
        <v>572550</v>
      </c>
      <c r="C443" s="245" t="s">
        <v>905</v>
      </c>
      <c r="D443" s="219">
        <v>57910</v>
      </c>
      <c r="E443" s="209">
        <v>56056</v>
      </c>
      <c r="F443" s="28">
        <v>50010</v>
      </c>
      <c r="G443" s="204" t="s">
        <v>902</v>
      </c>
      <c r="H443" s="204" t="s">
        <v>41</v>
      </c>
      <c r="I443" s="224" t="s">
        <v>827</v>
      </c>
      <c r="J443" s="224" t="s">
        <v>9</v>
      </c>
      <c r="K443" s="211" t="s">
        <v>903</v>
      </c>
    </row>
    <row r="444" spans="1:11" s="224" customFormat="1" ht="15.75">
      <c r="A444" s="244">
        <v>7256</v>
      </c>
      <c r="B444" s="244">
        <v>572560</v>
      </c>
      <c r="C444" s="245" t="s">
        <v>906</v>
      </c>
      <c r="D444" s="219">
        <v>57270</v>
      </c>
      <c r="E444" s="209">
        <v>56020</v>
      </c>
      <c r="F444" s="28">
        <v>50010</v>
      </c>
      <c r="G444" s="204" t="s">
        <v>258</v>
      </c>
      <c r="H444" s="204" t="s">
        <v>41</v>
      </c>
      <c r="I444" s="224" t="s">
        <v>829</v>
      </c>
      <c r="J444" s="224" t="s">
        <v>146</v>
      </c>
      <c r="K444" s="211" t="s">
        <v>260</v>
      </c>
    </row>
    <row r="445" spans="1:11" s="224" customFormat="1" ht="31.5">
      <c r="A445" s="244">
        <v>7257</v>
      </c>
      <c r="B445" s="244">
        <v>572570</v>
      </c>
      <c r="C445" s="245" t="s">
        <v>907</v>
      </c>
      <c r="D445" s="219">
        <v>57910</v>
      </c>
      <c r="E445" s="209">
        <v>56056</v>
      </c>
      <c r="F445" s="28">
        <v>50010</v>
      </c>
      <c r="G445" s="204" t="s">
        <v>902</v>
      </c>
      <c r="H445" s="204" t="s">
        <v>41</v>
      </c>
      <c r="I445" s="224" t="s">
        <v>827</v>
      </c>
      <c r="J445" s="224" t="s">
        <v>9</v>
      </c>
      <c r="K445" s="211" t="s">
        <v>903</v>
      </c>
    </row>
    <row r="446" spans="1:11" s="224" customFormat="1" ht="15.75">
      <c r="A446" s="244">
        <v>7258</v>
      </c>
      <c r="B446" s="244">
        <v>572580</v>
      </c>
      <c r="C446" s="245" t="s">
        <v>908</v>
      </c>
      <c r="D446" s="219">
        <v>57270</v>
      </c>
      <c r="E446" s="209">
        <v>56020</v>
      </c>
      <c r="F446" s="28">
        <v>50010</v>
      </c>
      <c r="G446" s="204" t="s">
        <v>258</v>
      </c>
      <c r="H446" s="204" t="s">
        <v>41</v>
      </c>
      <c r="I446" s="224" t="s">
        <v>829</v>
      </c>
      <c r="J446" s="224" t="s">
        <v>146</v>
      </c>
      <c r="K446" s="211" t="s">
        <v>260</v>
      </c>
    </row>
    <row r="447" spans="1:11" s="224" customFormat="1" ht="31.5">
      <c r="A447" s="244">
        <v>7259</v>
      </c>
      <c r="B447" s="244">
        <v>572590</v>
      </c>
      <c r="C447" s="245" t="s">
        <v>909</v>
      </c>
      <c r="D447" s="219">
        <v>57910</v>
      </c>
      <c r="E447" s="209">
        <v>56056</v>
      </c>
      <c r="F447" s="28">
        <v>50010</v>
      </c>
      <c r="G447" s="204" t="s">
        <v>902</v>
      </c>
      <c r="H447" s="204" t="s">
        <v>41</v>
      </c>
      <c r="I447" s="224" t="s">
        <v>827</v>
      </c>
      <c r="J447" s="224" t="s">
        <v>9</v>
      </c>
      <c r="K447" s="211" t="s">
        <v>903</v>
      </c>
    </row>
    <row r="448" spans="1:11" s="224" customFormat="1" ht="15.75">
      <c r="A448" s="244">
        <v>7260</v>
      </c>
      <c r="B448" s="244">
        <v>572600</v>
      </c>
      <c r="C448" s="245" t="s">
        <v>910</v>
      </c>
      <c r="D448" s="219">
        <v>57270</v>
      </c>
      <c r="E448" s="209">
        <v>56020</v>
      </c>
      <c r="F448" s="28">
        <v>50010</v>
      </c>
      <c r="G448" s="204" t="s">
        <v>258</v>
      </c>
      <c r="H448" s="204" t="s">
        <v>41</v>
      </c>
      <c r="I448" s="224" t="s">
        <v>829</v>
      </c>
      <c r="J448" s="224" t="s">
        <v>146</v>
      </c>
      <c r="K448" s="211" t="s">
        <v>260</v>
      </c>
    </row>
    <row r="449" spans="1:11" s="224" customFormat="1" ht="31.5">
      <c r="A449" s="244">
        <v>7261</v>
      </c>
      <c r="B449" s="244">
        <v>572610</v>
      </c>
      <c r="C449" s="245" t="s">
        <v>911</v>
      </c>
      <c r="D449" s="219">
        <v>57910</v>
      </c>
      <c r="E449" s="209">
        <v>56056</v>
      </c>
      <c r="F449" s="28">
        <v>50010</v>
      </c>
      <c r="G449" s="204" t="s">
        <v>902</v>
      </c>
      <c r="H449" s="204" t="s">
        <v>41</v>
      </c>
      <c r="I449" s="224" t="s">
        <v>827</v>
      </c>
      <c r="J449" s="224" t="s">
        <v>9</v>
      </c>
      <c r="K449" s="211" t="s">
        <v>903</v>
      </c>
    </row>
    <row r="450" spans="1:11" s="224" customFormat="1" ht="15.75">
      <c r="A450" s="244">
        <v>7262</v>
      </c>
      <c r="B450" s="244">
        <v>572620</v>
      </c>
      <c r="C450" s="245" t="s">
        <v>912</v>
      </c>
      <c r="D450" s="219">
        <v>57270</v>
      </c>
      <c r="E450" s="209">
        <v>56020</v>
      </c>
      <c r="F450" s="28">
        <v>50010</v>
      </c>
      <c r="G450" s="204" t="s">
        <v>258</v>
      </c>
      <c r="H450" s="204" t="s">
        <v>41</v>
      </c>
      <c r="I450" s="224" t="s">
        <v>829</v>
      </c>
      <c r="J450" s="224" t="s">
        <v>146</v>
      </c>
      <c r="K450" s="211" t="s">
        <v>260</v>
      </c>
    </row>
    <row r="451" spans="1:11" s="224" customFormat="1" ht="47.25">
      <c r="A451" s="244">
        <v>7263</v>
      </c>
      <c r="B451" s="244">
        <v>572630</v>
      </c>
      <c r="C451" s="245" t="s">
        <v>913</v>
      </c>
      <c r="D451" s="219">
        <v>57900</v>
      </c>
      <c r="E451" s="209">
        <v>56030</v>
      </c>
      <c r="F451" s="28">
        <v>50010</v>
      </c>
      <c r="G451" s="204" t="s">
        <v>831</v>
      </c>
      <c r="H451" s="204" t="s">
        <v>41</v>
      </c>
      <c r="I451" s="224" t="s">
        <v>827</v>
      </c>
      <c r="J451" s="224" t="s">
        <v>9</v>
      </c>
      <c r="K451" s="211" t="s">
        <v>832</v>
      </c>
    </row>
    <row r="452" spans="1:11" s="224" customFormat="1" ht="15.75">
      <c r="A452" s="244">
        <v>7264</v>
      </c>
      <c r="B452" s="244">
        <v>572640</v>
      </c>
      <c r="C452" s="245" t="s">
        <v>914</v>
      </c>
      <c r="D452" s="219">
        <v>57270</v>
      </c>
      <c r="E452" s="209">
        <v>56020</v>
      </c>
      <c r="F452" s="28">
        <v>50010</v>
      </c>
      <c r="G452" s="204" t="s">
        <v>258</v>
      </c>
      <c r="H452" s="204" t="s">
        <v>41</v>
      </c>
      <c r="I452" s="224" t="s">
        <v>829</v>
      </c>
      <c r="J452" s="224" t="s">
        <v>146</v>
      </c>
      <c r="K452" s="211" t="s">
        <v>260</v>
      </c>
    </row>
    <row r="453" spans="1:11" s="271" customFormat="1" ht="31.5">
      <c r="A453" s="246">
        <v>7265</v>
      </c>
      <c r="B453" s="246">
        <v>572650</v>
      </c>
      <c r="C453" s="247" t="s">
        <v>915</v>
      </c>
      <c r="D453" s="188">
        <v>57271</v>
      </c>
      <c r="E453" s="196">
        <v>51038</v>
      </c>
      <c r="F453" s="31">
        <v>50010</v>
      </c>
      <c r="G453" s="212" t="s">
        <v>915</v>
      </c>
      <c r="H453" s="212" t="s">
        <v>59</v>
      </c>
      <c r="I453" s="183" t="s">
        <v>881</v>
      </c>
      <c r="J453" s="183" t="s">
        <v>9</v>
      </c>
      <c r="K453" s="213" t="s">
        <v>916</v>
      </c>
    </row>
    <row r="454" spans="1:11" s="252" customFormat="1" ht="94.5">
      <c r="A454" s="248">
        <v>7266</v>
      </c>
      <c r="B454" s="248">
        <v>572660</v>
      </c>
      <c r="C454" s="249" t="s">
        <v>917</v>
      </c>
      <c r="D454" s="220">
        <v>57276</v>
      </c>
      <c r="E454" s="214">
        <v>51040</v>
      </c>
      <c r="F454" s="33">
        <v>50010</v>
      </c>
      <c r="G454" s="203" t="s">
        <v>917</v>
      </c>
      <c r="H454" s="203" t="s">
        <v>59</v>
      </c>
      <c r="I454" s="203" t="s">
        <v>881</v>
      </c>
      <c r="J454" s="203" t="s">
        <v>9</v>
      </c>
      <c r="K454" s="217" t="s">
        <v>918</v>
      </c>
    </row>
    <row r="455" spans="1:11" s="224" customFormat="1" ht="31.5">
      <c r="A455" s="244">
        <v>7267</v>
      </c>
      <c r="B455" s="244">
        <v>572670</v>
      </c>
      <c r="C455" s="245" t="s">
        <v>919</v>
      </c>
      <c r="D455" s="219">
        <v>57277</v>
      </c>
      <c r="E455" s="209">
        <v>51041</v>
      </c>
      <c r="F455" s="28">
        <v>50010</v>
      </c>
      <c r="G455" s="204" t="s">
        <v>919</v>
      </c>
      <c r="H455" s="204" t="s">
        <v>59</v>
      </c>
      <c r="I455" s="204" t="s">
        <v>881</v>
      </c>
      <c r="J455" s="204" t="s">
        <v>9</v>
      </c>
      <c r="K455" s="211" t="s">
        <v>920</v>
      </c>
    </row>
    <row r="456" spans="1:11" s="224" customFormat="1" ht="47.25">
      <c r="A456" s="244">
        <v>7268</v>
      </c>
      <c r="B456" s="244">
        <v>572680</v>
      </c>
      <c r="C456" s="245" t="s">
        <v>921</v>
      </c>
      <c r="D456" s="219">
        <v>57278</v>
      </c>
      <c r="E456" s="209">
        <v>51042</v>
      </c>
      <c r="F456" s="28">
        <v>50010</v>
      </c>
      <c r="G456" s="204" t="s">
        <v>921</v>
      </c>
      <c r="H456" s="204" t="s">
        <v>59</v>
      </c>
      <c r="I456" s="204" t="s">
        <v>881</v>
      </c>
      <c r="J456" s="204" t="s">
        <v>9</v>
      </c>
      <c r="K456" s="211" t="s">
        <v>922</v>
      </c>
    </row>
    <row r="457" spans="1:11" s="224" customFormat="1" ht="47.25">
      <c r="A457" s="209">
        <v>7270</v>
      </c>
      <c r="B457" s="209">
        <v>572700</v>
      </c>
      <c r="C457" s="204" t="s">
        <v>923</v>
      </c>
      <c r="D457" s="219">
        <v>57240</v>
      </c>
      <c r="E457" s="209">
        <v>51035</v>
      </c>
      <c r="F457" s="28">
        <v>50010</v>
      </c>
      <c r="G457" s="204" t="s">
        <v>924</v>
      </c>
      <c r="H457" s="204" t="s">
        <v>59</v>
      </c>
      <c r="I457" s="204" t="s">
        <v>881</v>
      </c>
      <c r="J457" s="204" t="s">
        <v>9</v>
      </c>
      <c r="K457" s="211" t="s">
        <v>925</v>
      </c>
    </row>
    <row r="458" spans="1:11" s="224" customFormat="1" ht="31.5">
      <c r="A458" s="209">
        <v>7271</v>
      </c>
      <c r="B458" s="209">
        <v>572710</v>
      </c>
      <c r="C458" s="204" t="s">
        <v>926</v>
      </c>
      <c r="D458" s="219">
        <v>57250</v>
      </c>
      <c r="E458" s="209">
        <v>51003</v>
      </c>
      <c r="F458" s="28">
        <v>50010</v>
      </c>
      <c r="G458" s="204" t="s">
        <v>927</v>
      </c>
      <c r="H458" s="204" t="s">
        <v>254</v>
      </c>
      <c r="I458" s="204" t="s">
        <v>255</v>
      </c>
      <c r="J458" s="224" t="s">
        <v>146</v>
      </c>
      <c r="K458" s="211" t="s">
        <v>928</v>
      </c>
    </row>
    <row r="459" spans="1:12" s="224" customFormat="1" ht="63">
      <c r="A459" s="209">
        <v>7272</v>
      </c>
      <c r="B459" s="209">
        <v>572720</v>
      </c>
      <c r="C459" s="204" t="s">
        <v>929</v>
      </c>
      <c r="D459" s="219"/>
      <c r="E459" s="209">
        <v>56032</v>
      </c>
      <c r="F459" s="28">
        <v>50010</v>
      </c>
      <c r="G459" s="204" t="s">
        <v>929</v>
      </c>
      <c r="H459" s="204"/>
      <c r="I459" s="204"/>
      <c r="K459" s="211" t="s">
        <v>930</v>
      </c>
      <c r="L459" s="269"/>
    </row>
    <row r="460" spans="1:12" s="224" customFormat="1" ht="47.25">
      <c r="A460" s="209">
        <v>7273</v>
      </c>
      <c r="B460" s="209">
        <v>572730</v>
      </c>
      <c r="C460" s="204" t="s">
        <v>931</v>
      </c>
      <c r="D460" s="219"/>
      <c r="E460" s="209">
        <v>56033</v>
      </c>
      <c r="F460" s="28">
        <v>50010</v>
      </c>
      <c r="G460" s="204" t="s">
        <v>931</v>
      </c>
      <c r="H460" s="204"/>
      <c r="I460" s="204"/>
      <c r="K460" s="211" t="s">
        <v>932</v>
      </c>
      <c r="L460" s="269"/>
    </row>
    <row r="461" spans="1:12" s="224" customFormat="1" ht="15.75">
      <c r="A461" s="209">
        <v>7274</v>
      </c>
      <c r="B461" s="209">
        <v>572740</v>
      </c>
      <c r="C461" s="204" t="s">
        <v>933</v>
      </c>
      <c r="D461" s="219"/>
      <c r="E461" s="209">
        <v>56041</v>
      </c>
      <c r="F461" s="28">
        <v>50010</v>
      </c>
      <c r="G461" s="204" t="s">
        <v>933</v>
      </c>
      <c r="H461" s="204"/>
      <c r="I461" s="204"/>
      <c r="K461" s="211" t="s">
        <v>934</v>
      </c>
      <c r="L461" s="269"/>
    </row>
    <row r="462" spans="1:12" s="224" customFormat="1" ht="47.25">
      <c r="A462" s="209">
        <v>7275</v>
      </c>
      <c r="B462" s="209">
        <v>572750</v>
      </c>
      <c r="C462" s="204" t="s">
        <v>935</v>
      </c>
      <c r="D462" s="219"/>
      <c r="E462" s="209">
        <v>56051</v>
      </c>
      <c r="F462" s="28">
        <v>50010</v>
      </c>
      <c r="G462" s="204" t="s">
        <v>935</v>
      </c>
      <c r="H462" s="204"/>
      <c r="I462" s="204"/>
      <c r="K462" s="211" t="s">
        <v>936</v>
      </c>
      <c r="L462" s="269"/>
    </row>
    <row r="463" spans="1:12" s="224" customFormat="1" ht="78.75">
      <c r="A463" s="209">
        <v>7276</v>
      </c>
      <c r="B463" s="209">
        <v>572760</v>
      </c>
      <c r="C463" s="204" t="s">
        <v>937</v>
      </c>
      <c r="D463" s="219"/>
      <c r="E463" s="209">
        <v>56055</v>
      </c>
      <c r="F463" s="28">
        <v>50010</v>
      </c>
      <c r="G463" s="204" t="s">
        <v>937</v>
      </c>
      <c r="H463" s="204"/>
      <c r="I463" s="204"/>
      <c r="K463" s="211" t="s">
        <v>938</v>
      </c>
      <c r="L463" s="269"/>
    </row>
    <row r="464" spans="1:12" s="224" customFormat="1" ht="31.5">
      <c r="A464" s="209">
        <v>7277</v>
      </c>
      <c r="B464" s="209">
        <v>572770</v>
      </c>
      <c r="C464" s="204" t="s">
        <v>939</v>
      </c>
      <c r="D464" s="219"/>
      <c r="E464" s="209">
        <v>56057</v>
      </c>
      <c r="F464" s="28">
        <v>50010</v>
      </c>
      <c r="G464" s="204" t="s">
        <v>939</v>
      </c>
      <c r="H464" s="204"/>
      <c r="I464" s="204"/>
      <c r="K464" s="211" t="s">
        <v>940</v>
      </c>
      <c r="L464" s="269"/>
    </row>
    <row r="465" spans="1:11" s="224" customFormat="1" ht="47.25">
      <c r="A465" s="209">
        <v>7280</v>
      </c>
      <c r="B465" s="209">
        <v>572800</v>
      </c>
      <c r="C465" s="204" t="s">
        <v>941</v>
      </c>
      <c r="D465" s="219">
        <v>57720</v>
      </c>
      <c r="E465" s="209">
        <v>51034</v>
      </c>
      <c r="F465" s="28">
        <v>50010</v>
      </c>
      <c r="G465" s="204" t="s">
        <v>942</v>
      </c>
      <c r="H465" s="204" t="s">
        <v>59</v>
      </c>
      <c r="I465" s="204" t="s">
        <v>881</v>
      </c>
      <c r="J465" s="204" t="s">
        <v>9</v>
      </c>
      <c r="K465" s="36" t="s">
        <v>943</v>
      </c>
    </row>
    <row r="466" spans="1:11" s="224" customFormat="1" ht="31.5">
      <c r="A466" s="209">
        <v>7281</v>
      </c>
      <c r="B466" s="209">
        <v>572810</v>
      </c>
      <c r="C466" s="204" t="s">
        <v>944</v>
      </c>
      <c r="D466" s="219">
        <v>57250</v>
      </c>
      <c r="E466" s="209">
        <v>51003</v>
      </c>
      <c r="F466" s="28">
        <v>50010</v>
      </c>
      <c r="G466" s="204" t="s">
        <v>893</v>
      </c>
      <c r="H466" s="204" t="s">
        <v>254</v>
      </c>
      <c r="I466" s="224" t="s">
        <v>255</v>
      </c>
      <c r="J466" s="224" t="s">
        <v>146</v>
      </c>
      <c r="K466" s="211" t="s">
        <v>928</v>
      </c>
    </row>
    <row r="467" spans="1:11" s="224" customFormat="1" ht="47.25">
      <c r="A467" s="209">
        <v>7290</v>
      </c>
      <c r="B467" s="209">
        <v>572900</v>
      </c>
      <c r="C467" s="204" t="s">
        <v>945</v>
      </c>
      <c r="D467" s="219">
        <v>57520</v>
      </c>
      <c r="E467" s="209">
        <v>56050</v>
      </c>
      <c r="F467" s="28">
        <v>50010</v>
      </c>
      <c r="G467" s="204" t="s">
        <v>946</v>
      </c>
      <c r="H467" s="204" t="s">
        <v>41</v>
      </c>
      <c r="I467" s="224" t="s">
        <v>827</v>
      </c>
      <c r="J467" s="224" t="s">
        <v>9</v>
      </c>
      <c r="K467" s="211" t="s">
        <v>947</v>
      </c>
    </row>
    <row r="468" spans="1:11" s="224" customFormat="1" ht="47.25">
      <c r="A468" s="209">
        <v>7291</v>
      </c>
      <c r="B468" s="209">
        <v>572910</v>
      </c>
      <c r="C468" s="204" t="s">
        <v>948</v>
      </c>
      <c r="D468" s="219">
        <v>57520</v>
      </c>
      <c r="E468" s="209">
        <v>56050</v>
      </c>
      <c r="F468" s="28">
        <v>50010</v>
      </c>
      <c r="G468" s="204" t="s">
        <v>946</v>
      </c>
      <c r="H468" s="204" t="s">
        <v>41</v>
      </c>
      <c r="I468" s="224" t="s">
        <v>827</v>
      </c>
      <c r="J468" s="224" t="s">
        <v>9</v>
      </c>
      <c r="K468" s="211" t="s">
        <v>947</v>
      </c>
    </row>
    <row r="469" spans="1:11" s="204" customFormat="1" ht="47.25">
      <c r="A469" s="244">
        <v>7301</v>
      </c>
      <c r="B469" s="244">
        <v>573010</v>
      </c>
      <c r="C469" s="245" t="s">
        <v>949</v>
      </c>
      <c r="D469" s="219">
        <v>57902</v>
      </c>
      <c r="E469" s="209">
        <v>56033</v>
      </c>
      <c r="F469" s="28">
        <v>50010</v>
      </c>
      <c r="G469" s="204" t="s">
        <v>950</v>
      </c>
      <c r="H469" s="204" t="s">
        <v>41</v>
      </c>
      <c r="I469" s="204" t="s">
        <v>827</v>
      </c>
      <c r="J469" s="204" t="s">
        <v>9</v>
      </c>
      <c r="K469" s="211" t="s">
        <v>951</v>
      </c>
    </row>
    <row r="470" spans="1:11" s="204" customFormat="1" ht="15.75">
      <c r="A470" s="244">
        <v>7302</v>
      </c>
      <c r="B470" s="244">
        <v>573020</v>
      </c>
      <c r="C470" s="245" t="s">
        <v>952</v>
      </c>
      <c r="D470" s="219">
        <v>57270</v>
      </c>
      <c r="E470" s="209">
        <v>56020</v>
      </c>
      <c r="F470" s="28">
        <v>50010</v>
      </c>
      <c r="G470" s="204" t="s">
        <v>258</v>
      </c>
      <c r="H470" s="204" t="s">
        <v>41</v>
      </c>
      <c r="I470" s="204" t="s">
        <v>829</v>
      </c>
      <c r="J470" s="204" t="s">
        <v>146</v>
      </c>
      <c r="K470" s="211" t="s">
        <v>260</v>
      </c>
    </row>
    <row r="471" spans="1:11" s="204" customFormat="1" ht="47.25">
      <c r="A471" s="244">
        <v>7303</v>
      </c>
      <c r="B471" s="244">
        <v>573030</v>
      </c>
      <c r="C471" s="245" t="s">
        <v>953</v>
      </c>
      <c r="D471" s="219">
        <v>57900</v>
      </c>
      <c r="E471" s="209">
        <v>56030</v>
      </c>
      <c r="F471" s="28">
        <v>50010</v>
      </c>
      <c r="G471" s="204" t="s">
        <v>831</v>
      </c>
      <c r="H471" s="204" t="s">
        <v>41</v>
      </c>
      <c r="I471" s="204" t="s">
        <v>827</v>
      </c>
      <c r="J471" s="204" t="s">
        <v>9</v>
      </c>
      <c r="K471" s="211" t="s">
        <v>832</v>
      </c>
    </row>
    <row r="472" spans="1:11" s="204" customFormat="1" ht="15.75">
      <c r="A472" s="244">
        <v>7304</v>
      </c>
      <c r="B472" s="244">
        <v>573040</v>
      </c>
      <c r="C472" s="245" t="s">
        <v>954</v>
      </c>
      <c r="D472" s="219">
        <v>57270</v>
      </c>
      <c r="E472" s="209">
        <v>56020</v>
      </c>
      <c r="F472" s="28">
        <v>50010</v>
      </c>
      <c r="G472" s="204" t="s">
        <v>258</v>
      </c>
      <c r="H472" s="204" t="s">
        <v>41</v>
      </c>
      <c r="I472" s="204" t="s">
        <v>829</v>
      </c>
      <c r="J472" s="204" t="s">
        <v>146</v>
      </c>
      <c r="K472" s="211" t="s">
        <v>260</v>
      </c>
    </row>
    <row r="473" spans="1:11" s="204" customFormat="1" ht="47.25">
      <c r="A473" s="244">
        <v>7305</v>
      </c>
      <c r="B473" s="244">
        <v>573050</v>
      </c>
      <c r="C473" s="245" t="s">
        <v>955</v>
      </c>
      <c r="D473" s="219">
        <v>57900</v>
      </c>
      <c r="E473" s="209">
        <v>56030</v>
      </c>
      <c r="F473" s="28">
        <v>50010</v>
      </c>
      <c r="G473" s="204" t="s">
        <v>831</v>
      </c>
      <c r="H473" s="204" t="s">
        <v>41</v>
      </c>
      <c r="I473" s="204" t="s">
        <v>827</v>
      </c>
      <c r="J473" s="204" t="s">
        <v>9</v>
      </c>
      <c r="K473" s="211" t="s">
        <v>832</v>
      </c>
    </row>
    <row r="474" spans="1:11" s="204" customFormat="1" ht="15.75">
      <c r="A474" s="244">
        <v>7306</v>
      </c>
      <c r="B474" s="244">
        <v>573060</v>
      </c>
      <c r="C474" s="245" t="s">
        <v>956</v>
      </c>
      <c r="D474" s="219">
        <v>57270</v>
      </c>
      <c r="E474" s="209">
        <v>56020</v>
      </c>
      <c r="F474" s="28">
        <v>50010</v>
      </c>
      <c r="G474" s="204" t="s">
        <v>258</v>
      </c>
      <c r="H474" s="204" t="s">
        <v>41</v>
      </c>
      <c r="I474" s="204" t="s">
        <v>829</v>
      </c>
      <c r="J474" s="204" t="s">
        <v>146</v>
      </c>
      <c r="K474" s="211" t="s">
        <v>260</v>
      </c>
    </row>
    <row r="475" spans="1:11" s="204" customFormat="1" ht="47.25">
      <c r="A475" s="244">
        <v>7307</v>
      </c>
      <c r="B475" s="244">
        <v>573070</v>
      </c>
      <c r="C475" s="245" t="s">
        <v>957</v>
      </c>
      <c r="D475" s="219">
        <v>57900</v>
      </c>
      <c r="E475" s="209">
        <v>56030</v>
      </c>
      <c r="F475" s="28">
        <v>50010</v>
      </c>
      <c r="G475" s="204" t="s">
        <v>831</v>
      </c>
      <c r="H475" s="204" t="s">
        <v>41</v>
      </c>
      <c r="I475" s="204" t="s">
        <v>827</v>
      </c>
      <c r="J475" s="204" t="s">
        <v>9</v>
      </c>
      <c r="K475" s="211" t="s">
        <v>832</v>
      </c>
    </row>
    <row r="476" spans="1:11" s="183" customFormat="1" ht="15.75">
      <c r="A476" s="246">
        <v>7308</v>
      </c>
      <c r="B476" s="246">
        <v>573080</v>
      </c>
      <c r="C476" s="247" t="s">
        <v>958</v>
      </c>
      <c r="D476" s="188">
        <v>57270</v>
      </c>
      <c r="E476" s="196">
        <v>56020</v>
      </c>
      <c r="F476" s="31">
        <v>50010</v>
      </c>
      <c r="G476" s="212" t="s">
        <v>258</v>
      </c>
      <c r="H476" s="212" t="s">
        <v>41</v>
      </c>
      <c r="I476" s="183" t="s">
        <v>829</v>
      </c>
      <c r="J476" s="183" t="s">
        <v>146</v>
      </c>
      <c r="K476" s="213" t="s">
        <v>260</v>
      </c>
    </row>
    <row r="477" spans="1:11" s="203" customFormat="1" ht="15.75">
      <c r="A477" s="214">
        <v>7310</v>
      </c>
      <c r="B477" s="214">
        <v>573100</v>
      </c>
      <c r="C477" s="203" t="s">
        <v>959</v>
      </c>
      <c r="D477" s="220">
        <v>57100</v>
      </c>
      <c r="E477" s="214">
        <v>56058</v>
      </c>
      <c r="F477" s="33">
        <v>50010</v>
      </c>
      <c r="G477" s="250" t="s">
        <v>843</v>
      </c>
      <c r="H477" s="203" t="s">
        <v>41</v>
      </c>
      <c r="I477" s="203" t="s">
        <v>827</v>
      </c>
      <c r="J477" s="203" t="s">
        <v>9</v>
      </c>
      <c r="K477" s="251" t="s">
        <v>844</v>
      </c>
    </row>
    <row r="478" spans="1:11" s="183" customFormat="1" ht="15.75">
      <c r="A478" s="196">
        <v>7311</v>
      </c>
      <c r="B478" s="196">
        <v>573110</v>
      </c>
      <c r="C478" s="212" t="s">
        <v>960</v>
      </c>
      <c r="D478" s="188">
        <v>57110</v>
      </c>
      <c r="E478" s="196">
        <v>56022</v>
      </c>
      <c r="F478" s="31">
        <v>50010</v>
      </c>
      <c r="G478" s="212" t="s">
        <v>262</v>
      </c>
      <c r="H478" s="212" t="s">
        <v>41</v>
      </c>
      <c r="I478" s="183" t="s">
        <v>829</v>
      </c>
      <c r="J478" s="183" t="s">
        <v>146</v>
      </c>
      <c r="K478" s="213" t="s">
        <v>263</v>
      </c>
    </row>
    <row r="479" spans="1:11" s="203" customFormat="1" ht="63">
      <c r="A479" s="214">
        <v>7312</v>
      </c>
      <c r="B479" s="214">
        <v>573120</v>
      </c>
      <c r="C479" s="203" t="s">
        <v>961</v>
      </c>
      <c r="D479" s="220">
        <v>57260</v>
      </c>
      <c r="E479" s="214">
        <v>56053</v>
      </c>
      <c r="F479" s="33">
        <v>50010</v>
      </c>
      <c r="G479" s="250" t="s">
        <v>847</v>
      </c>
      <c r="H479" s="203" t="s">
        <v>41</v>
      </c>
      <c r="I479" s="203" t="s">
        <v>827</v>
      </c>
      <c r="J479" s="203" t="s">
        <v>9</v>
      </c>
      <c r="K479" s="217" t="s">
        <v>848</v>
      </c>
    </row>
    <row r="480" spans="1:11" s="204" customFormat="1" ht="15.75">
      <c r="A480" s="209">
        <v>7313</v>
      </c>
      <c r="B480" s="209">
        <v>573130</v>
      </c>
      <c r="C480" s="204" t="s">
        <v>962</v>
      </c>
      <c r="D480" s="219">
        <v>57270</v>
      </c>
      <c r="E480" s="209">
        <v>56020</v>
      </c>
      <c r="F480" s="28">
        <v>50010</v>
      </c>
      <c r="G480" s="204" t="s">
        <v>258</v>
      </c>
      <c r="H480" s="204" t="s">
        <v>41</v>
      </c>
      <c r="I480" s="204" t="s">
        <v>829</v>
      </c>
      <c r="J480" s="204" t="s">
        <v>146</v>
      </c>
      <c r="K480" s="211" t="s">
        <v>260</v>
      </c>
    </row>
    <row r="481" spans="1:11" s="204" customFormat="1" ht="63">
      <c r="A481" s="209">
        <v>7314</v>
      </c>
      <c r="B481" s="209">
        <v>573140</v>
      </c>
      <c r="C481" s="204" t="s">
        <v>850</v>
      </c>
      <c r="D481" s="219">
        <v>57781</v>
      </c>
      <c r="E481" s="209">
        <v>51050</v>
      </c>
      <c r="F481" s="28">
        <v>50010</v>
      </c>
      <c r="G481" s="204" t="s">
        <v>850</v>
      </c>
      <c r="H481" s="204" t="s">
        <v>59</v>
      </c>
      <c r="I481" s="204" t="s">
        <v>836</v>
      </c>
      <c r="J481" s="204" t="s">
        <v>9</v>
      </c>
      <c r="K481" s="211" t="s">
        <v>851</v>
      </c>
    </row>
    <row r="482" spans="1:11" s="204" customFormat="1" ht="63">
      <c r="A482" s="209">
        <v>7315</v>
      </c>
      <c r="B482" s="209">
        <v>573150</v>
      </c>
      <c r="C482" s="204" t="s">
        <v>852</v>
      </c>
      <c r="D482" s="219">
        <v>57782</v>
      </c>
      <c r="E482" s="209">
        <v>51051</v>
      </c>
      <c r="F482" s="28">
        <v>50010</v>
      </c>
      <c r="G482" s="204" t="s">
        <v>852</v>
      </c>
      <c r="H482" s="204" t="s">
        <v>59</v>
      </c>
      <c r="I482" s="204" t="s">
        <v>836</v>
      </c>
      <c r="J482" s="204" t="s">
        <v>9</v>
      </c>
      <c r="K482" s="211" t="s">
        <v>853</v>
      </c>
    </row>
    <row r="483" spans="1:11" s="204" customFormat="1" ht="47.25">
      <c r="A483" s="209">
        <v>7322</v>
      </c>
      <c r="B483" s="209">
        <v>573220</v>
      </c>
      <c r="C483" s="204" t="s">
        <v>963</v>
      </c>
      <c r="D483" s="219">
        <v>57280</v>
      </c>
      <c r="E483" s="209">
        <v>56040</v>
      </c>
      <c r="F483" s="28">
        <v>50010</v>
      </c>
      <c r="G483" s="204" t="s">
        <v>855</v>
      </c>
      <c r="H483" s="204" t="s">
        <v>41</v>
      </c>
      <c r="I483" s="204" t="s">
        <v>827</v>
      </c>
      <c r="J483" s="204" t="s">
        <v>9</v>
      </c>
      <c r="K483" s="211" t="s">
        <v>856</v>
      </c>
    </row>
    <row r="484" spans="1:11" s="204" customFormat="1" ht="47.25">
      <c r="A484" s="209">
        <v>7323</v>
      </c>
      <c r="B484" s="209">
        <v>573230</v>
      </c>
      <c r="C484" s="204" t="s">
        <v>964</v>
      </c>
      <c r="D484" s="219">
        <v>57280</v>
      </c>
      <c r="E484" s="209">
        <v>56040</v>
      </c>
      <c r="F484" s="28">
        <v>50010</v>
      </c>
      <c r="G484" s="204" t="s">
        <v>855</v>
      </c>
      <c r="H484" s="204" t="s">
        <v>41</v>
      </c>
      <c r="I484" s="204" t="s">
        <v>827</v>
      </c>
      <c r="J484" s="204" t="s">
        <v>9</v>
      </c>
      <c r="K484" s="211" t="s">
        <v>856</v>
      </c>
    </row>
    <row r="485" spans="1:11" s="204" customFormat="1" ht="31.5">
      <c r="A485" s="209">
        <v>7330</v>
      </c>
      <c r="B485" s="209">
        <v>573300</v>
      </c>
      <c r="C485" s="204" t="s">
        <v>965</v>
      </c>
      <c r="D485" s="219">
        <v>57300</v>
      </c>
      <c r="E485" s="209">
        <v>56052</v>
      </c>
      <c r="F485" s="28">
        <v>50010</v>
      </c>
      <c r="G485" s="204" t="s">
        <v>859</v>
      </c>
      <c r="H485" s="204" t="s">
        <v>41</v>
      </c>
      <c r="I485" s="204" t="s">
        <v>827</v>
      </c>
      <c r="J485" s="204" t="s">
        <v>9</v>
      </c>
      <c r="K485" s="211" t="s">
        <v>860</v>
      </c>
    </row>
    <row r="486" spans="1:11" s="204" customFormat="1" ht="15.75">
      <c r="A486" s="209">
        <v>7331</v>
      </c>
      <c r="B486" s="209">
        <v>573310</v>
      </c>
      <c r="C486" s="204" t="s">
        <v>966</v>
      </c>
      <c r="D486" s="219">
        <v>57310</v>
      </c>
      <c r="E486" s="209">
        <v>56021</v>
      </c>
      <c r="F486" s="28">
        <v>50010</v>
      </c>
      <c r="G486" s="204" t="s">
        <v>862</v>
      </c>
      <c r="H486" s="204" t="s">
        <v>41</v>
      </c>
      <c r="I486" s="204" t="s">
        <v>829</v>
      </c>
      <c r="J486" s="204" t="s">
        <v>146</v>
      </c>
      <c r="K486" s="211" t="s">
        <v>863</v>
      </c>
    </row>
    <row r="487" spans="1:11" s="204" customFormat="1" ht="31.5">
      <c r="A487" s="209">
        <v>7334</v>
      </c>
      <c r="B487" s="209">
        <v>572340</v>
      </c>
      <c r="C487" s="204" t="s">
        <v>864</v>
      </c>
      <c r="D487" s="231">
        <v>57795</v>
      </c>
      <c r="E487" s="232">
        <v>51014</v>
      </c>
      <c r="F487" s="28">
        <v>50010</v>
      </c>
      <c r="G487" s="204" t="s">
        <v>864</v>
      </c>
      <c r="H487" s="204" t="s">
        <v>59</v>
      </c>
      <c r="I487" s="204" t="s">
        <v>865</v>
      </c>
      <c r="J487" s="204" t="s">
        <v>9</v>
      </c>
      <c r="K487" s="211" t="s">
        <v>866</v>
      </c>
    </row>
    <row r="488" spans="1:11" s="204" customFormat="1" ht="31.5">
      <c r="A488" s="209">
        <v>7335</v>
      </c>
      <c r="B488" s="209">
        <v>572350</v>
      </c>
      <c r="C488" s="204" t="s">
        <v>867</v>
      </c>
      <c r="D488" s="231">
        <v>57794</v>
      </c>
      <c r="E488" s="232">
        <v>51013</v>
      </c>
      <c r="F488" s="28">
        <v>50010</v>
      </c>
      <c r="G488" s="209" t="s">
        <v>867</v>
      </c>
      <c r="H488" s="204" t="s">
        <v>59</v>
      </c>
      <c r="I488" s="204" t="s">
        <v>865</v>
      </c>
      <c r="J488" s="204" t="s">
        <v>9</v>
      </c>
      <c r="K488" s="211" t="s">
        <v>868</v>
      </c>
    </row>
    <row r="489" spans="1:11" s="204" customFormat="1" ht="31.5">
      <c r="A489" s="209">
        <v>7336</v>
      </c>
      <c r="B489" s="209">
        <v>572360</v>
      </c>
      <c r="C489" s="204" t="s">
        <v>365</v>
      </c>
      <c r="D489" s="231">
        <v>57793</v>
      </c>
      <c r="E489" s="232">
        <v>51011</v>
      </c>
      <c r="F489" s="28">
        <v>50010</v>
      </c>
      <c r="G489" s="209" t="s">
        <v>365</v>
      </c>
      <c r="H489" s="204" t="s">
        <v>59</v>
      </c>
      <c r="I489" s="204" t="s">
        <v>865</v>
      </c>
      <c r="J489" s="204" t="s">
        <v>9</v>
      </c>
      <c r="K489" s="211" t="s">
        <v>869</v>
      </c>
    </row>
    <row r="490" spans="1:11" s="204" customFormat="1" ht="31.5">
      <c r="A490" s="209">
        <v>7337</v>
      </c>
      <c r="B490" s="209">
        <v>572370</v>
      </c>
      <c r="C490" s="204" t="s">
        <v>870</v>
      </c>
      <c r="D490" s="231">
        <v>57792</v>
      </c>
      <c r="E490" s="232">
        <v>51012</v>
      </c>
      <c r="F490" s="28">
        <v>50010</v>
      </c>
      <c r="G490" s="209" t="s">
        <v>871</v>
      </c>
      <c r="H490" s="204" t="s">
        <v>59</v>
      </c>
      <c r="I490" s="204" t="s">
        <v>865</v>
      </c>
      <c r="J490" s="204" t="s">
        <v>9</v>
      </c>
      <c r="K490" s="211" t="s">
        <v>872</v>
      </c>
    </row>
    <row r="491" spans="1:11" s="204" customFormat="1" ht="78.75">
      <c r="A491" s="209">
        <v>7338</v>
      </c>
      <c r="B491" s="209">
        <v>573380</v>
      </c>
      <c r="C491" s="204" t="s">
        <v>490</v>
      </c>
      <c r="D491" s="219">
        <v>57780</v>
      </c>
      <c r="E491" s="209">
        <v>51052</v>
      </c>
      <c r="F491" s="28">
        <v>50010</v>
      </c>
      <c r="G491" s="204" t="s">
        <v>835</v>
      </c>
      <c r="H491" s="204" t="s">
        <v>59</v>
      </c>
      <c r="I491" s="204" t="s">
        <v>967</v>
      </c>
      <c r="J491" s="204" t="s">
        <v>9</v>
      </c>
      <c r="K491" s="211" t="s">
        <v>837</v>
      </c>
    </row>
    <row r="492" spans="1:11" s="204" customFormat="1" ht="47.25">
      <c r="A492" s="209">
        <v>7339</v>
      </c>
      <c r="B492" s="209">
        <v>573390</v>
      </c>
      <c r="C492" s="204" t="s">
        <v>968</v>
      </c>
      <c r="D492" s="219">
        <v>57790</v>
      </c>
      <c r="E492" s="209">
        <v>51001</v>
      </c>
      <c r="F492" s="28">
        <v>50010</v>
      </c>
      <c r="G492" s="204" t="s">
        <v>253</v>
      </c>
      <c r="H492" s="204" t="s">
        <v>254</v>
      </c>
      <c r="I492" s="204" t="s">
        <v>255</v>
      </c>
      <c r="J492" s="204" t="s">
        <v>146</v>
      </c>
      <c r="K492" s="211" t="s">
        <v>256</v>
      </c>
    </row>
    <row r="493" spans="1:11" s="204" customFormat="1" ht="78.75">
      <c r="A493" s="209">
        <v>7340</v>
      </c>
      <c r="B493" s="209">
        <v>573400</v>
      </c>
      <c r="C493" s="204" t="s">
        <v>969</v>
      </c>
      <c r="D493" s="219">
        <v>57780</v>
      </c>
      <c r="E493" s="209">
        <v>51052</v>
      </c>
      <c r="F493" s="28">
        <v>50010</v>
      </c>
      <c r="G493" s="204" t="s">
        <v>835</v>
      </c>
      <c r="H493" s="204" t="s">
        <v>59</v>
      </c>
      <c r="I493" s="204" t="s">
        <v>967</v>
      </c>
      <c r="J493" s="204" t="s">
        <v>9</v>
      </c>
      <c r="K493" s="211" t="s">
        <v>837</v>
      </c>
    </row>
    <row r="494" spans="1:11" s="204" customFormat="1" ht="63">
      <c r="A494" s="209">
        <v>7341</v>
      </c>
      <c r="B494" s="209">
        <v>573410</v>
      </c>
      <c r="C494" s="204" t="s">
        <v>970</v>
      </c>
      <c r="D494" s="219">
        <v>57700</v>
      </c>
      <c r="E494" s="209">
        <v>51032</v>
      </c>
      <c r="F494" s="28">
        <v>50010</v>
      </c>
      <c r="G494" s="204" t="s">
        <v>880</v>
      </c>
      <c r="H494" s="204" t="s">
        <v>59</v>
      </c>
      <c r="I494" s="204" t="s">
        <v>881</v>
      </c>
      <c r="J494" s="204" t="s">
        <v>9</v>
      </c>
      <c r="K494" s="211" t="s">
        <v>882</v>
      </c>
    </row>
    <row r="495" spans="1:11" s="204" customFormat="1" ht="78.75">
      <c r="A495" s="209">
        <v>7342</v>
      </c>
      <c r="B495" s="209">
        <v>573420</v>
      </c>
      <c r="C495" s="204" t="s">
        <v>971</v>
      </c>
      <c r="D495" s="219">
        <v>57780</v>
      </c>
      <c r="E495" s="209">
        <v>51052</v>
      </c>
      <c r="F495" s="28">
        <v>50010</v>
      </c>
      <c r="G495" s="204" t="s">
        <v>835</v>
      </c>
      <c r="H495" s="204" t="s">
        <v>59</v>
      </c>
      <c r="I495" s="204" t="s">
        <v>836</v>
      </c>
      <c r="J495" s="204" t="s">
        <v>9</v>
      </c>
      <c r="K495" s="211" t="s">
        <v>837</v>
      </c>
    </row>
    <row r="496" spans="1:11" s="204" customFormat="1" ht="31.5">
      <c r="A496" s="209">
        <v>7343</v>
      </c>
      <c r="B496" s="209">
        <v>573430</v>
      </c>
      <c r="C496" s="204" t="s">
        <v>972</v>
      </c>
      <c r="D496" s="219">
        <v>57710</v>
      </c>
      <c r="E496" s="209">
        <v>51002</v>
      </c>
      <c r="F496" s="28">
        <v>50010</v>
      </c>
      <c r="G496" s="204" t="s">
        <v>885</v>
      </c>
      <c r="H496" s="204" t="s">
        <v>254</v>
      </c>
      <c r="I496" s="204" t="s">
        <v>255</v>
      </c>
      <c r="J496" s="204" t="s">
        <v>146</v>
      </c>
      <c r="K496" s="211" t="s">
        <v>886</v>
      </c>
    </row>
    <row r="497" spans="1:11" s="204" customFormat="1" ht="15.75">
      <c r="A497" s="209">
        <v>7344</v>
      </c>
      <c r="B497" s="209">
        <v>573440</v>
      </c>
      <c r="C497" s="204" t="s">
        <v>973</v>
      </c>
      <c r="D497" s="219">
        <v>57270</v>
      </c>
      <c r="E497" s="209">
        <v>56020</v>
      </c>
      <c r="F497" s="28">
        <v>50010</v>
      </c>
      <c r="G497" s="204" t="s">
        <v>258</v>
      </c>
      <c r="H497" s="204" t="s">
        <v>41</v>
      </c>
      <c r="I497" s="204" t="s">
        <v>829</v>
      </c>
      <c r="J497" s="204" t="s">
        <v>146</v>
      </c>
      <c r="K497" s="211" t="s">
        <v>260</v>
      </c>
    </row>
    <row r="498" spans="1:11" s="204" customFormat="1" ht="15.75">
      <c r="A498" s="209">
        <v>7345</v>
      </c>
      <c r="B498" s="209">
        <v>573450</v>
      </c>
      <c r="C498" s="204" t="s">
        <v>974</v>
      </c>
      <c r="D498" s="219">
        <v>57270</v>
      </c>
      <c r="E498" s="209">
        <v>56020</v>
      </c>
      <c r="F498" s="28">
        <v>50010</v>
      </c>
      <c r="G498" s="204" t="s">
        <v>258</v>
      </c>
      <c r="H498" s="204" t="s">
        <v>41</v>
      </c>
      <c r="I498" s="204" t="s">
        <v>829</v>
      </c>
      <c r="J498" s="204" t="s">
        <v>146</v>
      </c>
      <c r="K498" s="211" t="s">
        <v>260</v>
      </c>
    </row>
    <row r="499" spans="1:11" s="183" customFormat="1" ht="31.5">
      <c r="A499" s="196">
        <v>7346</v>
      </c>
      <c r="B499" s="196">
        <v>573460</v>
      </c>
      <c r="C499" s="212" t="s">
        <v>889</v>
      </c>
      <c r="D499" s="188">
        <v>57271</v>
      </c>
      <c r="E499" s="196">
        <v>51004</v>
      </c>
      <c r="F499" s="31">
        <v>50010</v>
      </c>
      <c r="G499" s="212" t="s">
        <v>889</v>
      </c>
      <c r="H499" s="212" t="s">
        <v>254</v>
      </c>
      <c r="I499" s="183" t="s">
        <v>255</v>
      </c>
      <c r="J499" s="183" t="s">
        <v>146</v>
      </c>
      <c r="K499" s="213" t="s">
        <v>890</v>
      </c>
    </row>
    <row r="500" spans="1:11" s="203" customFormat="1" ht="47.25">
      <c r="A500" s="214">
        <v>7347</v>
      </c>
      <c r="B500" s="214">
        <v>573470</v>
      </c>
      <c r="C500" s="203" t="s">
        <v>891</v>
      </c>
      <c r="D500" s="220">
        <v>57272</v>
      </c>
      <c r="E500" s="214">
        <v>51031</v>
      </c>
      <c r="F500" s="33">
        <v>50010</v>
      </c>
      <c r="G500" s="250" t="s">
        <v>891</v>
      </c>
      <c r="H500" s="203" t="s">
        <v>59</v>
      </c>
      <c r="I500" s="203" t="s">
        <v>881</v>
      </c>
      <c r="J500" s="203" t="s">
        <v>9</v>
      </c>
      <c r="K500" s="217" t="s">
        <v>892</v>
      </c>
    </row>
    <row r="501" spans="1:11" s="204" customFormat="1" ht="31.5">
      <c r="A501" s="209">
        <v>7348</v>
      </c>
      <c r="B501" s="209">
        <v>573480</v>
      </c>
      <c r="C501" s="204" t="s">
        <v>893</v>
      </c>
      <c r="D501" s="219">
        <v>57273</v>
      </c>
      <c r="E501" s="209">
        <v>51033</v>
      </c>
      <c r="F501" s="28">
        <v>50010</v>
      </c>
      <c r="G501" s="204" t="s">
        <v>893</v>
      </c>
      <c r="H501" s="204" t="s">
        <v>59</v>
      </c>
      <c r="I501" s="204" t="s">
        <v>881</v>
      </c>
      <c r="J501" s="204" t="s">
        <v>9</v>
      </c>
      <c r="K501" s="211" t="s">
        <v>894</v>
      </c>
    </row>
    <row r="502" spans="1:11" s="204" customFormat="1" ht="63">
      <c r="A502" s="209">
        <v>7349</v>
      </c>
      <c r="B502" s="209">
        <v>573490</v>
      </c>
      <c r="C502" s="204" t="s">
        <v>895</v>
      </c>
      <c r="D502" s="219">
        <v>57274</v>
      </c>
      <c r="E502" s="209">
        <v>51036</v>
      </c>
      <c r="F502" s="28">
        <v>50010</v>
      </c>
      <c r="G502" s="204" t="s">
        <v>895</v>
      </c>
      <c r="H502" s="204" t="s">
        <v>59</v>
      </c>
      <c r="I502" s="204" t="s">
        <v>881</v>
      </c>
      <c r="J502" s="204" t="s">
        <v>9</v>
      </c>
      <c r="K502" s="211" t="s">
        <v>896</v>
      </c>
    </row>
    <row r="503" spans="1:11" s="204" customFormat="1" ht="94.5">
      <c r="A503" s="209">
        <v>7350</v>
      </c>
      <c r="B503" s="209">
        <v>573500</v>
      </c>
      <c r="C503" s="204" t="s">
        <v>897</v>
      </c>
      <c r="D503" s="219">
        <v>57275</v>
      </c>
      <c r="E503" s="209">
        <v>51037</v>
      </c>
      <c r="F503" s="28">
        <v>50010</v>
      </c>
      <c r="G503" s="204" t="s">
        <v>897</v>
      </c>
      <c r="H503" s="204" t="s">
        <v>59</v>
      </c>
      <c r="I503" s="204" t="s">
        <v>881</v>
      </c>
      <c r="J503" s="204" t="s">
        <v>9</v>
      </c>
      <c r="K503" s="211" t="s">
        <v>898</v>
      </c>
    </row>
    <row r="504" spans="1:11" s="204" customFormat="1" ht="47.25">
      <c r="A504" s="244">
        <v>7351</v>
      </c>
      <c r="B504" s="244">
        <v>573510</v>
      </c>
      <c r="C504" s="245" t="s">
        <v>975</v>
      </c>
      <c r="D504" s="219">
        <v>57900</v>
      </c>
      <c r="E504" s="209">
        <v>56030</v>
      </c>
      <c r="F504" s="28">
        <v>50010</v>
      </c>
      <c r="G504" s="204" t="s">
        <v>831</v>
      </c>
      <c r="H504" s="204" t="s">
        <v>41</v>
      </c>
      <c r="I504" s="204" t="s">
        <v>827</v>
      </c>
      <c r="J504" s="204" t="s">
        <v>9</v>
      </c>
      <c r="K504" s="211" t="s">
        <v>832</v>
      </c>
    </row>
    <row r="505" spans="1:11" s="204" customFormat="1" ht="15.75">
      <c r="A505" s="244">
        <v>7352</v>
      </c>
      <c r="B505" s="244">
        <v>573520</v>
      </c>
      <c r="C505" s="245" t="s">
        <v>976</v>
      </c>
      <c r="D505" s="219">
        <v>57270</v>
      </c>
      <c r="E505" s="209">
        <v>56020</v>
      </c>
      <c r="F505" s="28">
        <v>50010</v>
      </c>
      <c r="G505" s="204" t="s">
        <v>258</v>
      </c>
      <c r="H505" s="204" t="s">
        <v>41</v>
      </c>
      <c r="I505" s="204" t="s">
        <v>829</v>
      </c>
      <c r="J505" s="204" t="s">
        <v>146</v>
      </c>
      <c r="K505" s="211" t="s">
        <v>260</v>
      </c>
    </row>
    <row r="506" spans="1:11" s="204" customFormat="1" ht="31.5">
      <c r="A506" s="244">
        <v>7353</v>
      </c>
      <c r="B506" s="244">
        <v>573530</v>
      </c>
      <c r="C506" s="245" t="s">
        <v>977</v>
      </c>
      <c r="D506" s="219">
        <v>57910</v>
      </c>
      <c r="E506" s="209">
        <v>56056</v>
      </c>
      <c r="F506" s="28">
        <v>50010</v>
      </c>
      <c r="G506" s="204" t="s">
        <v>902</v>
      </c>
      <c r="H506" s="204" t="s">
        <v>41</v>
      </c>
      <c r="I506" s="204" t="s">
        <v>827</v>
      </c>
      <c r="J506" s="204" t="s">
        <v>9</v>
      </c>
      <c r="K506" s="211" t="s">
        <v>903</v>
      </c>
    </row>
    <row r="507" spans="1:11" s="204" customFormat="1" ht="15.75">
      <c r="A507" s="244">
        <v>7354</v>
      </c>
      <c r="B507" s="244">
        <v>573540</v>
      </c>
      <c r="C507" s="245" t="s">
        <v>978</v>
      </c>
      <c r="D507" s="219">
        <v>57270</v>
      </c>
      <c r="E507" s="209">
        <v>56020</v>
      </c>
      <c r="F507" s="28">
        <v>50010</v>
      </c>
      <c r="G507" s="204" t="s">
        <v>258</v>
      </c>
      <c r="H507" s="204" t="s">
        <v>41</v>
      </c>
      <c r="I507" s="204" t="s">
        <v>829</v>
      </c>
      <c r="J507" s="204" t="s">
        <v>146</v>
      </c>
      <c r="K507" s="211" t="s">
        <v>260</v>
      </c>
    </row>
    <row r="508" spans="1:11" s="204" customFormat="1" ht="31.5">
      <c r="A508" s="244">
        <v>7355</v>
      </c>
      <c r="B508" s="244">
        <v>573550</v>
      </c>
      <c r="C508" s="245" t="s">
        <v>979</v>
      </c>
      <c r="D508" s="219">
        <v>57910</v>
      </c>
      <c r="E508" s="209">
        <v>56056</v>
      </c>
      <c r="F508" s="28">
        <v>50010</v>
      </c>
      <c r="G508" s="204" t="s">
        <v>902</v>
      </c>
      <c r="H508" s="204" t="s">
        <v>41</v>
      </c>
      <c r="I508" s="204" t="s">
        <v>827</v>
      </c>
      <c r="J508" s="204" t="s">
        <v>9</v>
      </c>
      <c r="K508" s="211" t="s">
        <v>903</v>
      </c>
    </row>
    <row r="509" spans="1:11" s="203" customFormat="1" ht="15.75">
      <c r="A509" s="248">
        <v>7356</v>
      </c>
      <c r="B509" s="248">
        <v>573560</v>
      </c>
      <c r="C509" s="249" t="s">
        <v>980</v>
      </c>
      <c r="D509" s="220">
        <v>57270</v>
      </c>
      <c r="E509" s="214">
        <v>56020</v>
      </c>
      <c r="F509" s="33">
        <v>50010</v>
      </c>
      <c r="G509" s="203" t="s">
        <v>258</v>
      </c>
      <c r="H509" s="203" t="s">
        <v>41</v>
      </c>
      <c r="I509" s="203" t="s">
        <v>829</v>
      </c>
      <c r="J509" s="203" t="s">
        <v>146</v>
      </c>
      <c r="K509" s="217" t="s">
        <v>260</v>
      </c>
    </row>
    <row r="510" spans="1:11" s="204" customFormat="1" ht="31.5">
      <c r="A510" s="244">
        <v>7357</v>
      </c>
      <c r="B510" s="244">
        <v>573570</v>
      </c>
      <c r="C510" s="245" t="s">
        <v>981</v>
      </c>
      <c r="D510" s="219">
        <v>57910</v>
      </c>
      <c r="E510" s="209">
        <v>56056</v>
      </c>
      <c r="F510" s="28">
        <v>50010</v>
      </c>
      <c r="G510" s="204" t="s">
        <v>902</v>
      </c>
      <c r="H510" s="204" t="s">
        <v>41</v>
      </c>
      <c r="I510" s="204" t="s">
        <v>827</v>
      </c>
      <c r="J510" s="204" t="s">
        <v>9</v>
      </c>
      <c r="K510" s="211" t="s">
        <v>903</v>
      </c>
    </row>
    <row r="511" spans="1:11" s="204" customFormat="1" ht="15.75">
      <c r="A511" s="244">
        <v>7358</v>
      </c>
      <c r="B511" s="244">
        <v>573580</v>
      </c>
      <c r="C511" s="245" t="s">
        <v>982</v>
      </c>
      <c r="D511" s="219">
        <v>57270</v>
      </c>
      <c r="E511" s="209">
        <v>56020</v>
      </c>
      <c r="F511" s="28">
        <v>50010</v>
      </c>
      <c r="G511" s="204" t="s">
        <v>258</v>
      </c>
      <c r="H511" s="204" t="s">
        <v>41</v>
      </c>
      <c r="I511" s="204" t="s">
        <v>829</v>
      </c>
      <c r="J511" s="204" t="s">
        <v>146</v>
      </c>
      <c r="K511" s="211" t="s">
        <v>260</v>
      </c>
    </row>
    <row r="512" spans="1:11" s="204" customFormat="1" ht="31.5">
      <c r="A512" s="244">
        <v>7359</v>
      </c>
      <c r="B512" s="244">
        <v>573590</v>
      </c>
      <c r="C512" s="245" t="s">
        <v>983</v>
      </c>
      <c r="D512" s="219">
        <v>57910</v>
      </c>
      <c r="E512" s="209">
        <v>56056</v>
      </c>
      <c r="F512" s="28">
        <v>50010</v>
      </c>
      <c r="G512" s="204" t="s">
        <v>902</v>
      </c>
      <c r="H512" s="204" t="s">
        <v>41</v>
      </c>
      <c r="I512" s="204" t="s">
        <v>827</v>
      </c>
      <c r="J512" s="204" t="s">
        <v>9</v>
      </c>
      <c r="K512" s="211" t="s">
        <v>903</v>
      </c>
    </row>
    <row r="513" spans="1:11" s="204" customFormat="1" ht="15.75">
      <c r="A513" s="244">
        <v>7360</v>
      </c>
      <c r="B513" s="244">
        <v>573600</v>
      </c>
      <c r="C513" s="245" t="s">
        <v>984</v>
      </c>
      <c r="D513" s="219">
        <v>57270</v>
      </c>
      <c r="E513" s="209">
        <v>56020</v>
      </c>
      <c r="F513" s="28">
        <v>50010</v>
      </c>
      <c r="G513" s="204" t="s">
        <v>258</v>
      </c>
      <c r="H513" s="204" t="s">
        <v>41</v>
      </c>
      <c r="I513" s="204" t="s">
        <v>829</v>
      </c>
      <c r="J513" s="204" t="s">
        <v>146</v>
      </c>
      <c r="K513" s="211" t="s">
        <v>260</v>
      </c>
    </row>
    <row r="514" spans="1:11" s="204" customFormat="1" ht="31.5">
      <c r="A514" s="244">
        <v>7361</v>
      </c>
      <c r="B514" s="244">
        <v>573610</v>
      </c>
      <c r="C514" s="245" t="s">
        <v>985</v>
      </c>
      <c r="D514" s="219">
        <v>57910</v>
      </c>
      <c r="E514" s="209">
        <v>56056</v>
      </c>
      <c r="F514" s="28">
        <v>50010</v>
      </c>
      <c r="G514" s="204" t="s">
        <v>902</v>
      </c>
      <c r="H514" s="204" t="s">
        <v>41</v>
      </c>
      <c r="I514" s="204" t="s">
        <v>827</v>
      </c>
      <c r="J514" s="204" t="s">
        <v>9</v>
      </c>
      <c r="K514" s="211" t="s">
        <v>903</v>
      </c>
    </row>
    <row r="515" spans="1:11" s="204" customFormat="1" ht="15.75">
      <c r="A515" s="244">
        <v>7362</v>
      </c>
      <c r="B515" s="244">
        <v>573620</v>
      </c>
      <c r="C515" s="245" t="s">
        <v>986</v>
      </c>
      <c r="D515" s="219">
        <v>57270</v>
      </c>
      <c r="E515" s="209">
        <v>56020</v>
      </c>
      <c r="F515" s="28">
        <v>50010</v>
      </c>
      <c r="G515" s="204" t="s">
        <v>258</v>
      </c>
      <c r="H515" s="204" t="s">
        <v>41</v>
      </c>
      <c r="I515" s="204" t="s">
        <v>829</v>
      </c>
      <c r="J515" s="204" t="s">
        <v>146</v>
      </c>
      <c r="K515" s="211" t="s">
        <v>260</v>
      </c>
    </row>
    <row r="516" spans="1:11" s="204" customFormat="1" ht="47.25">
      <c r="A516" s="244">
        <v>7363</v>
      </c>
      <c r="B516" s="244">
        <v>573630</v>
      </c>
      <c r="C516" s="245" t="s">
        <v>987</v>
      </c>
      <c r="D516" s="219">
        <v>57900</v>
      </c>
      <c r="E516" s="209">
        <v>56030</v>
      </c>
      <c r="F516" s="28">
        <v>50010</v>
      </c>
      <c r="G516" s="204" t="s">
        <v>831</v>
      </c>
      <c r="H516" s="204" t="s">
        <v>41</v>
      </c>
      <c r="I516" s="204" t="s">
        <v>827</v>
      </c>
      <c r="J516" s="204" t="s">
        <v>9</v>
      </c>
      <c r="K516" s="211" t="s">
        <v>832</v>
      </c>
    </row>
    <row r="517" spans="1:11" s="203" customFormat="1" ht="15.75">
      <c r="A517" s="248">
        <v>7364</v>
      </c>
      <c r="B517" s="248">
        <v>573640</v>
      </c>
      <c r="C517" s="249" t="s">
        <v>988</v>
      </c>
      <c r="D517" s="220">
        <v>57270</v>
      </c>
      <c r="E517" s="214">
        <v>56020</v>
      </c>
      <c r="F517" s="33">
        <v>50010</v>
      </c>
      <c r="G517" s="203" t="s">
        <v>258</v>
      </c>
      <c r="H517" s="203" t="s">
        <v>41</v>
      </c>
      <c r="I517" s="203" t="s">
        <v>829</v>
      </c>
      <c r="J517" s="203" t="s">
        <v>146</v>
      </c>
      <c r="K517" s="217"/>
    </row>
    <row r="518" spans="1:11" s="204" customFormat="1" ht="31.5">
      <c r="A518" s="244">
        <v>7365</v>
      </c>
      <c r="B518" s="244">
        <v>573650</v>
      </c>
      <c r="C518" s="245" t="s">
        <v>915</v>
      </c>
      <c r="D518" s="219">
        <v>57271</v>
      </c>
      <c r="E518" s="209">
        <v>51038</v>
      </c>
      <c r="F518" s="28">
        <v>50010</v>
      </c>
      <c r="G518" s="204" t="s">
        <v>915</v>
      </c>
      <c r="H518" s="204" t="s">
        <v>59</v>
      </c>
      <c r="I518" s="204" t="s">
        <v>881</v>
      </c>
      <c r="J518" s="204" t="s">
        <v>9</v>
      </c>
      <c r="K518" s="211" t="s">
        <v>916</v>
      </c>
    </row>
    <row r="519" spans="1:11" s="204" customFormat="1" ht="94.5">
      <c r="A519" s="244">
        <v>7366</v>
      </c>
      <c r="B519" s="244">
        <v>573660</v>
      </c>
      <c r="C519" s="245" t="s">
        <v>917</v>
      </c>
      <c r="D519" s="219">
        <v>57276</v>
      </c>
      <c r="E519" s="209">
        <v>51040</v>
      </c>
      <c r="F519" s="28">
        <v>50010</v>
      </c>
      <c r="G519" s="204" t="s">
        <v>917</v>
      </c>
      <c r="H519" s="204" t="s">
        <v>59</v>
      </c>
      <c r="I519" s="204" t="s">
        <v>881</v>
      </c>
      <c r="J519" s="204" t="s">
        <v>9</v>
      </c>
      <c r="K519" s="211" t="s">
        <v>918</v>
      </c>
    </row>
    <row r="520" spans="1:11" s="203" customFormat="1" ht="31.5">
      <c r="A520" s="248">
        <v>7367</v>
      </c>
      <c r="B520" s="248">
        <v>573670</v>
      </c>
      <c r="C520" s="249" t="s">
        <v>919</v>
      </c>
      <c r="D520" s="220">
        <v>57277</v>
      </c>
      <c r="E520" s="214">
        <v>51041</v>
      </c>
      <c r="F520" s="33">
        <v>50010</v>
      </c>
      <c r="G520" s="203" t="s">
        <v>919</v>
      </c>
      <c r="H520" s="203" t="s">
        <v>59</v>
      </c>
      <c r="I520" s="203" t="s">
        <v>881</v>
      </c>
      <c r="J520" s="203" t="s">
        <v>9</v>
      </c>
      <c r="K520" s="217" t="s">
        <v>920</v>
      </c>
    </row>
    <row r="521" spans="1:11" s="204" customFormat="1" ht="47.25">
      <c r="A521" s="244">
        <v>7368</v>
      </c>
      <c r="B521" s="244">
        <v>573680</v>
      </c>
      <c r="C521" s="245" t="s">
        <v>921</v>
      </c>
      <c r="D521" s="219">
        <v>57278</v>
      </c>
      <c r="E521" s="209">
        <v>51042</v>
      </c>
      <c r="F521" s="28">
        <v>50010</v>
      </c>
      <c r="G521" s="204" t="s">
        <v>921</v>
      </c>
      <c r="H521" s="204" t="s">
        <v>59</v>
      </c>
      <c r="I521" s="204" t="s">
        <v>881</v>
      </c>
      <c r="J521" s="204" t="s">
        <v>9</v>
      </c>
      <c r="K521" s="211" t="s">
        <v>922</v>
      </c>
    </row>
    <row r="522" spans="1:11" s="203" customFormat="1" ht="47.25">
      <c r="A522" s="214">
        <v>7370</v>
      </c>
      <c r="B522" s="214">
        <v>573700</v>
      </c>
      <c r="C522" s="203" t="s">
        <v>989</v>
      </c>
      <c r="D522" s="220">
        <v>57240</v>
      </c>
      <c r="E522" s="214">
        <v>51035</v>
      </c>
      <c r="F522" s="33">
        <v>50010</v>
      </c>
      <c r="G522" s="203" t="s">
        <v>924</v>
      </c>
      <c r="H522" s="203" t="s">
        <v>59</v>
      </c>
      <c r="I522" s="203" t="s">
        <v>881</v>
      </c>
      <c r="J522" s="203" t="s">
        <v>9</v>
      </c>
      <c r="K522" s="217" t="s">
        <v>990</v>
      </c>
    </row>
    <row r="523" spans="1:11" s="204" customFormat="1" ht="31.5">
      <c r="A523" s="209">
        <v>7371</v>
      </c>
      <c r="B523" s="209">
        <v>573710</v>
      </c>
      <c r="C523" s="204" t="s">
        <v>991</v>
      </c>
      <c r="D523" s="219">
        <v>57250</v>
      </c>
      <c r="E523" s="209">
        <v>51003</v>
      </c>
      <c r="F523" s="28">
        <v>50010</v>
      </c>
      <c r="G523" s="204" t="s">
        <v>992</v>
      </c>
      <c r="H523" s="204" t="s">
        <v>254</v>
      </c>
      <c r="I523" s="204" t="s">
        <v>255</v>
      </c>
      <c r="J523" s="204" t="s">
        <v>146</v>
      </c>
      <c r="K523" s="211" t="s">
        <v>928</v>
      </c>
    </row>
    <row r="524" spans="1:12" s="204" customFormat="1" ht="63">
      <c r="A524" s="209">
        <v>7372</v>
      </c>
      <c r="B524" s="209">
        <v>573720</v>
      </c>
      <c r="C524" s="204" t="s">
        <v>929</v>
      </c>
      <c r="D524" s="219"/>
      <c r="E524" s="209">
        <v>56032</v>
      </c>
      <c r="F524" s="28">
        <v>50010</v>
      </c>
      <c r="G524" s="204" t="s">
        <v>929</v>
      </c>
      <c r="J524" s="224"/>
      <c r="K524" s="211" t="s">
        <v>930</v>
      </c>
      <c r="L524" s="269"/>
    </row>
    <row r="525" spans="1:12" s="204" customFormat="1" ht="47.25">
      <c r="A525" s="209">
        <v>7373</v>
      </c>
      <c r="B525" s="209">
        <v>573730</v>
      </c>
      <c r="C525" s="204" t="s">
        <v>931</v>
      </c>
      <c r="D525" s="219"/>
      <c r="E525" s="209">
        <v>56033</v>
      </c>
      <c r="F525" s="28">
        <v>50010</v>
      </c>
      <c r="G525" s="204" t="s">
        <v>931</v>
      </c>
      <c r="J525" s="224"/>
      <c r="K525" s="211" t="s">
        <v>932</v>
      </c>
      <c r="L525" s="269"/>
    </row>
    <row r="526" spans="1:12" s="204" customFormat="1" ht="15.75">
      <c r="A526" s="209">
        <v>7374</v>
      </c>
      <c r="B526" s="209">
        <v>573740</v>
      </c>
      <c r="C526" s="204" t="s">
        <v>933</v>
      </c>
      <c r="D526" s="219"/>
      <c r="E526" s="209">
        <v>56041</v>
      </c>
      <c r="F526" s="28">
        <v>50010</v>
      </c>
      <c r="G526" s="204" t="s">
        <v>933</v>
      </c>
      <c r="J526" s="224"/>
      <c r="K526" s="211" t="s">
        <v>934</v>
      </c>
      <c r="L526" s="269"/>
    </row>
    <row r="527" spans="1:12" s="204" customFormat="1" ht="47.25">
      <c r="A527" s="209">
        <v>7375</v>
      </c>
      <c r="B527" s="209">
        <v>573750</v>
      </c>
      <c r="C527" s="204" t="s">
        <v>935</v>
      </c>
      <c r="D527" s="219"/>
      <c r="E527" s="209">
        <v>56051</v>
      </c>
      <c r="F527" s="28">
        <v>50010</v>
      </c>
      <c r="G527" s="204" t="s">
        <v>935</v>
      </c>
      <c r="J527" s="224"/>
      <c r="K527" s="211" t="s">
        <v>936</v>
      </c>
      <c r="L527" s="269"/>
    </row>
    <row r="528" spans="1:12" s="204" customFormat="1" ht="78.75">
      <c r="A528" s="209">
        <v>7376</v>
      </c>
      <c r="B528" s="209">
        <v>573760</v>
      </c>
      <c r="C528" s="204" t="s">
        <v>937</v>
      </c>
      <c r="D528" s="219"/>
      <c r="E528" s="209">
        <v>56055</v>
      </c>
      <c r="F528" s="28">
        <v>50010</v>
      </c>
      <c r="G528" s="204" t="s">
        <v>937</v>
      </c>
      <c r="J528" s="224"/>
      <c r="K528" s="211" t="s">
        <v>938</v>
      </c>
      <c r="L528" s="269"/>
    </row>
    <row r="529" spans="1:12" s="204" customFormat="1" ht="31.5">
      <c r="A529" s="209">
        <v>7377</v>
      </c>
      <c r="B529" s="209">
        <v>573770</v>
      </c>
      <c r="C529" s="204" t="s">
        <v>939</v>
      </c>
      <c r="D529" s="219"/>
      <c r="E529" s="209">
        <v>56057</v>
      </c>
      <c r="F529" s="28">
        <v>50010</v>
      </c>
      <c r="G529" s="204" t="s">
        <v>939</v>
      </c>
      <c r="J529" s="224"/>
      <c r="K529" s="211" t="s">
        <v>940</v>
      </c>
      <c r="L529" s="269"/>
    </row>
    <row r="530" spans="1:11" s="204" customFormat="1" ht="47.25">
      <c r="A530" s="209">
        <v>7380</v>
      </c>
      <c r="B530" s="209">
        <v>573800</v>
      </c>
      <c r="C530" s="204" t="s">
        <v>993</v>
      </c>
      <c r="D530" s="219">
        <v>57720</v>
      </c>
      <c r="E530" s="209">
        <v>51034</v>
      </c>
      <c r="F530" s="28">
        <v>50010</v>
      </c>
      <c r="G530" s="204" t="s">
        <v>942</v>
      </c>
      <c r="H530" s="204" t="s">
        <v>59</v>
      </c>
      <c r="I530" s="204" t="s">
        <v>881</v>
      </c>
      <c r="J530" s="204" t="s">
        <v>9</v>
      </c>
      <c r="K530" s="36" t="s">
        <v>943</v>
      </c>
    </row>
    <row r="531" spans="1:11" s="204" customFormat="1" ht="31.5">
      <c r="A531" s="209">
        <v>7381</v>
      </c>
      <c r="B531" s="209">
        <v>573810</v>
      </c>
      <c r="C531" s="204" t="s">
        <v>994</v>
      </c>
      <c r="D531" s="219">
        <v>57250</v>
      </c>
      <c r="E531" s="209">
        <v>51003</v>
      </c>
      <c r="F531" s="28">
        <v>50010</v>
      </c>
      <c r="G531" s="204" t="s">
        <v>992</v>
      </c>
      <c r="H531" s="204" t="s">
        <v>254</v>
      </c>
      <c r="I531" s="204" t="s">
        <v>255</v>
      </c>
      <c r="J531" s="204" t="s">
        <v>146</v>
      </c>
      <c r="K531" s="211" t="s">
        <v>928</v>
      </c>
    </row>
    <row r="532" spans="1:11" s="204" customFormat="1" ht="47.25">
      <c r="A532" s="209">
        <v>7390</v>
      </c>
      <c r="B532" s="209">
        <v>573900</v>
      </c>
      <c r="C532" s="204" t="s">
        <v>995</v>
      </c>
      <c r="D532" s="219">
        <v>57520</v>
      </c>
      <c r="E532" s="209">
        <v>56050</v>
      </c>
      <c r="F532" s="28">
        <v>50010</v>
      </c>
      <c r="G532" s="204" t="s">
        <v>946</v>
      </c>
      <c r="H532" s="204" t="s">
        <v>41</v>
      </c>
      <c r="I532" s="204" t="s">
        <v>827</v>
      </c>
      <c r="J532" s="204" t="s">
        <v>9</v>
      </c>
      <c r="K532" s="211" t="s">
        <v>947</v>
      </c>
    </row>
    <row r="533" spans="1:11" s="204" customFormat="1" ht="47.25">
      <c r="A533" s="209">
        <v>7391</v>
      </c>
      <c r="B533" s="209">
        <v>573910</v>
      </c>
      <c r="C533" s="204" t="s">
        <v>996</v>
      </c>
      <c r="D533" s="219">
        <v>57520</v>
      </c>
      <c r="E533" s="209">
        <v>56050</v>
      </c>
      <c r="F533" s="28">
        <v>50010</v>
      </c>
      <c r="G533" s="204" t="s">
        <v>946</v>
      </c>
      <c r="H533" s="204" t="s">
        <v>41</v>
      </c>
      <c r="I533" s="204" t="s">
        <v>827</v>
      </c>
      <c r="J533" s="204" t="s">
        <v>9</v>
      </c>
      <c r="K533" s="211" t="s">
        <v>947</v>
      </c>
    </row>
    <row r="534" spans="1:11" s="204" customFormat="1" ht="78.75">
      <c r="A534" s="209">
        <v>7395</v>
      </c>
      <c r="B534" s="209">
        <v>573950</v>
      </c>
      <c r="C534" s="204" t="s">
        <v>997</v>
      </c>
      <c r="D534" s="219">
        <v>59910</v>
      </c>
      <c r="E534" s="209">
        <v>58971</v>
      </c>
      <c r="F534" s="28">
        <v>50010</v>
      </c>
      <c r="G534" s="204" t="s">
        <v>53</v>
      </c>
      <c r="H534" s="204" t="s">
        <v>54</v>
      </c>
      <c r="I534" s="204" t="s">
        <v>53</v>
      </c>
      <c r="J534" s="204" t="s">
        <v>37</v>
      </c>
      <c r="K534" s="211" t="s">
        <v>55</v>
      </c>
    </row>
    <row r="535" spans="1:11" s="204" customFormat="1" ht="47.25">
      <c r="A535" s="209">
        <v>7405</v>
      </c>
      <c r="B535" s="209">
        <v>574050</v>
      </c>
      <c r="C535" s="204" t="s">
        <v>998</v>
      </c>
      <c r="D535" s="219">
        <v>57280</v>
      </c>
      <c r="E535" s="209">
        <v>56040</v>
      </c>
      <c r="F535" s="28">
        <v>50010</v>
      </c>
      <c r="G535" s="204" t="s">
        <v>855</v>
      </c>
      <c r="H535" s="204" t="s">
        <v>41</v>
      </c>
      <c r="I535" s="204" t="s">
        <v>827</v>
      </c>
      <c r="J535" s="204" t="s">
        <v>9</v>
      </c>
      <c r="K535" s="211" t="s">
        <v>856</v>
      </c>
    </row>
    <row r="536" spans="1:11" s="204" customFormat="1" ht="63">
      <c r="A536" s="209">
        <v>7561</v>
      </c>
      <c r="B536" s="209">
        <v>575610</v>
      </c>
      <c r="C536" s="204" t="s">
        <v>999</v>
      </c>
      <c r="D536" s="219">
        <v>56343</v>
      </c>
      <c r="E536" s="209">
        <v>51085</v>
      </c>
      <c r="F536" s="28">
        <v>50010</v>
      </c>
      <c r="G536" s="204" t="s">
        <v>532</v>
      </c>
      <c r="K536" s="211" t="s">
        <v>533</v>
      </c>
    </row>
    <row r="537" spans="1:11" s="224" customFormat="1" ht="31.5">
      <c r="A537" s="209">
        <v>7599</v>
      </c>
      <c r="B537" s="209">
        <v>575990</v>
      </c>
      <c r="C537" s="204" t="s">
        <v>1000</v>
      </c>
      <c r="D537" s="219">
        <v>71090</v>
      </c>
      <c r="E537" s="209">
        <v>55041</v>
      </c>
      <c r="F537" s="37">
        <v>50010</v>
      </c>
      <c r="G537" s="204" t="s">
        <v>1001</v>
      </c>
      <c r="H537" s="204" t="s">
        <v>170</v>
      </c>
      <c r="I537" s="204" t="s">
        <v>1001</v>
      </c>
      <c r="J537" s="224" t="s">
        <v>146</v>
      </c>
      <c r="K537" s="211" t="s">
        <v>1002</v>
      </c>
    </row>
    <row r="538" spans="1:11" s="252" customFormat="1" ht="47.25">
      <c r="A538" s="214">
        <v>7649</v>
      </c>
      <c r="B538" s="214">
        <v>576490</v>
      </c>
      <c r="C538" s="203" t="s">
        <v>1003</v>
      </c>
      <c r="D538" s="220">
        <v>57280</v>
      </c>
      <c r="E538" s="214">
        <v>56040</v>
      </c>
      <c r="F538" s="38">
        <v>50010</v>
      </c>
      <c r="G538" s="203" t="s">
        <v>855</v>
      </c>
      <c r="H538" s="203" t="s">
        <v>41</v>
      </c>
      <c r="I538" s="252" t="s">
        <v>827</v>
      </c>
      <c r="J538" s="252" t="s">
        <v>9</v>
      </c>
      <c r="K538" s="217" t="s">
        <v>856</v>
      </c>
    </row>
    <row r="539" spans="1:11" s="224" customFormat="1" ht="31.5">
      <c r="A539" s="209">
        <v>7659</v>
      </c>
      <c r="B539" s="209">
        <v>576590</v>
      </c>
      <c r="C539" s="204" t="s">
        <v>1004</v>
      </c>
      <c r="D539" s="219">
        <v>57300</v>
      </c>
      <c r="E539" s="209">
        <v>56052</v>
      </c>
      <c r="F539" s="37">
        <v>50010</v>
      </c>
      <c r="G539" s="204" t="s">
        <v>859</v>
      </c>
      <c r="H539" s="204" t="s">
        <v>41</v>
      </c>
      <c r="I539" s="224" t="s">
        <v>827</v>
      </c>
      <c r="J539" s="224" t="s">
        <v>9</v>
      </c>
      <c r="K539" s="211" t="s">
        <v>860</v>
      </c>
    </row>
    <row r="540" spans="1:11" s="252" customFormat="1" ht="78.75">
      <c r="A540" s="214">
        <v>7669</v>
      </c>
      <c r="B540" s="214">
        <v>576690</v>
      </c>
      <c r="C540" s="203" t="s">
        <v>1005</v>
      </c>
      <c r="D540" s="220">
        <v>57901</v>
      </c>
      <c r="E540" s="214">
        <v>57035</v>
      </c>
      <c r="F540" s="38">
        <v>50010</v>
      </c>
      <c r="G540" s="203" t="s">
        <v>816</v>
      </c>
      <c r="H540" s="203" t="s">
        <v>41</v>
      </c>
      <c r="I540" s="252" t="s">
        <v>37</v>
      </c>
      <c r="J540" s="252" t="s">
        <v>37</v>
      </c>
      <c r="K540" s="217" t="s">
        <v>117</v>
      </c>
    </row>
    <row r="541" spans="1:11" s="183" customFormat="1" ht="15.75">
      <c r="A541" s="196"/>
      <c r="B541" s="196"/>
      <c r="C541" s="212"/>
      <c r="D541" s="188"/>
      <c r="E541" s="196"/>
      <c r="F541" s="31"/>
      <c r="G541" s="212"/>
      <c r="H541" s="212"/>
      <c r="I541" s="212"/>
      <c r="J541" s="212"/>
      <c r="K541" s="213"/>
    </row>
    <row r="542" spans="1:11" s="183" customFormat="1" ht="15.75">
      <c r="A542" s="196"/>
      <c r="B542" s="196"/>
      <c r="C542" s="212"/>
      <c r="D542" s="197" t="s">
        <v>1006</v>
      </c>
      <c r="E542" s="196"/>
      <c r="F542" s="31"/>
      <c r="G542" s="212"/>
      <c r="H542" s="212"/>
      <c r="I542" s="212"/>
      <c r="J542" s="212"/>
      <c r="K542" s="213"/>
    </row>
    <row r="543" spans="1:11" s="183" customFormat="1" ht="15.75">
      <c r="A543" s="196"/>
      <c r="B543" s="196"/>
      <c r="C543" s="212"/>
      <c r="D543" s="188"/>
      <c r="E543" s="196"/>
      <c r="F543" s="31"/>
      <c r="G543" s="212"/>
      <c r="H543" s="212"/>
      <c r="I543" s="212"/>
      <c r="J543" s="212"/>
      <c r="K543" s="213"/>
    </row>
    <row r="544" spans="1:11" s="201" customFormat="1" ht="15.75">
      <c r="A544" s="200">
        <v>8000</v>
      </c>
      <c r="B544" s="200"/>
      <c r="C544" s="201" t="s">
        <v>1007</v>
      </c>
      <c r="D544" s="202">
        <v>58908</v>
      </c>
      <c r="E544" s="200">
        <v>50010</v>
      </c>
      <c r="F544" s="39">
        <v>50010</v>
      </c>
      <c r="G544" s="201" t="s">
        <v>30</v>
      </c>
      <c r="K544" s="221"/>
    </row>
    <row r="545" spans="1:11" s="241" customFormat="1" ht="126">
      <c r="A545" s="209">
        <v>8011</v>
      </c>
      <c r="B545" s="209">
        <v>580110</v>
      </c>
      <c r="C545" s="204" t="s">
        <v>1008</v>
      </c>
      <c r="D545" s="219">
        <v>58100</v>
      </c>
      <c r="E545" s="209">
        <v>60074</v>
      </c>
      <c r="F545" s="28">
        <v>50010</v>
      </c>
      <c r="G545" s="204" t="s">
        <v>1009</v>
      </c>
      <c r="H545" s="204" t="s">
        <v>1010</v>
      </c>
      <c r="I545" s="204" t="s">
        <v>1011</v>
      </c>
      <c r="J545" s="204" t="s">
        <v>1012</v>
      </c>
      <c r="K545" s="211" t="s">
        <v>1013</v>
      </c>
    </row>
    <row r="546" spans="1:11" s="241" customFormat="1" ht="126">
      <c r="A546" s="209">
        <v>8012</v>
      </c>
      <c r="B546" s="209">
        <v>580120</v>
      </c>
      <c r="C546" s="204" t="s">
        <v>1014</v>
      </c>
      <c r="D546" s="219">
        <v>58100</v>
      </c>
      <c r="E546" s="209">
        <v>60074</v>
      </c>
      <c r="F546" s="28">
        <v>50010</v>
      </c>
      <c r="G546" s="204" t="s">
        <v>1009</v>
      </c>
      <c r="H546" s="204" t="s">
        <v>1010</v>
      </c>
      <c r="I546" s="204" t="s">
        <v>1011</v>
      </c>
      <c r="J546" s="204" t="s">
        <v>1012</v>
      </c>
      <c r="K546" s="211" t="s">
        <v>1013</v>
      </c>
    </row>
    <row r="547" spans="1:11" s="241" customFormat="1" ht="78.75">
      <c r="A547" s="209">
        <v>8014</v>
      </c>
      <c r="B547" s="209">
        <v>580140</v>
      </c>
      <c r="C547" s="204" t="s">
        <v>1015</v>
      </c>
      <c r="D547" s="219">
        <v>58350</v>
      </c>
      <c r="E547" s="209">
        <v>60071</v>
      </c>
      <c r="F547" s="28">
        <v>50010</v>
      </c>
      <c r="G547" s="204" t="s">
        <v>1015</v>
      </c>
      <c r="H547" s="204" t="s">
        <v>1010</v>
      </c>
      <c r="I547" s="204" t="s">
        <v>1011</v>
      </c>
      <c r="J547" s="204" t="s">
        <v>1012</v>
      </c>
      <c r="K547" s="211" t="s">
        <v>1016</v>
      </c>
    </row>
    <row r="548" spans="1:11" s="241" customFormat="1" ht="78.75">
      <c r="A548" s="209">
        <v>8021</v>
      </c>
      <c r="B548" s="209">
        <v>580210</v>
      </c>
      <c r="C548" s="204" t="s">
        <v>1017</v>
      </c>
      <c r="D548" s="219">
        <v>58210</v>
      </c>
      <c r="E548" s="209">
        <v>60077</v>
      </c>
      <c r="F548" s="28">
        <v>50010</v>
      </c>
      <c r="G548" s="204" t="s">
        <v>1018</v>
      </c>
      <c r="H548" s="204" t="s">
        <v>1010</v>
      </c>
      <c r="I548" s="204" t="s">
        <v>1011</v>
      </c>
      <c r="J548" s="204" t="s">
        <v>1012</v>
      </c>
      <c r="K548" s="211" t="s">
        <v>1019</v>
      </c>
    </row>
    <row r="549" spans="1:11" s="204" customFormat="1" ht="31.5">
      <c r="A549" s="209">
        <v>8024</v>
      </c>
      <c r="B549" s="209">
        <v>580240</v>
      </c>
      <c r="C549" s="204" t="s">
        <v>1020</v>
      </c>
      <c r="D549" s="219">
        <v>58240</v>
      </c>
      <c r="E549" s="209">
        <v>60001</v>
      </c>
      <c r="F549" s="28">
        <v>50010</v>
      </c>
      <c r="G549" s="204" t="s">
        <v>1020</v>
      </c>
      <c r="H549" s="204" t="s">
        <v>1010</v>
      </c>
      <c r="I549" s="204" t="s">
        <v>1011</v>
      </c>
      <c r="J549" s="204" t="s">
        <v>1012</v>
      </c>
      <c r="K549" s="211" t="s">
        <v>1021</v>
      </c>
    </row>
    <row r="550" spans="1:11" s="241" customFormat="1" ht="47.25">
      <c r="A550" s="209">
        <v>8030</v>
      </c>
      <c r="B550" s="209">
        <v>580300</v>
      </c>
      <c r="C550" s="204" t="s">
        <v>1022</v>
      </c>
      <c r="D550" s="219">
        <v>58300</v>
      </c>
      <c r="E550" s="209">
        <v>60015</v>
      </c>
      <c r="F550" s="28">
        <v>50010</v>
      </c>
      <c r="G550" s="204" t="s">
        <v>1023</v>
      </c>
      <c r="H550" s="204" t="s">
        <v>1010</v>
      </c>
      <c r="I550" s="204" t="s">
        <v>1011</v>
      </c>
      <c r="J550" s="204" t="s">
        <v>1012</v>
      </c>
      <c r="K550" s="211" t="s">
        <v>1024</v>
      </c>
    </row>
    <row r="551" spans="1:11" s="241" customFormat="1" ht="47.25">
      <c r="A551" s="209">
        <v>8040</v>
      </c>
      <c r="B551" s="209">
        <v>580400</v>
      </c>
      <c r="C551" s="204" t="s">
        <v>1025</v>
      </c>
      <c r="D551" s="219">
        <v>58400</v>
      </c>
      <c r="E551" s="209">
        <v>60025</v>
      </c>
      <c r="F551" s="28">
        <v>50010</v>
      </c>
      <c r="G551" s="204" t="s">
        <v>1025</v>
      </c>
      <c r="H551" s="204" t="s">
        <v>1010</v>
      </c>
      <c r="I551" s="204" t="s">
        <v>1011</v>
      </c>
      <c r="J551" s="204" t="s">
        <v>1012</v>
      </c>
      <c r="K551" s="253" t="s">
        <v>1026</v>
      </c>
    </row>
    <row r="552" spans="1:11" s="241" customFormat="1" ht="47.25">
      <c r="A552" s="209">
        <v>8041</v>
      </c>
      <c r="B552" s="209">
        <v>580410</v>
      </c>
      <c r="C552" s="204" t="s">
        <v>1027</v>
      </c>
      <c r="D552" s="219">
        <v>58401</v>
      </c>
      <c r="E552" s="209">
        <v>60040</v>
      </c>
      <c r="F552" s="28">
        <v>50010</v>
      </c>
      <c r="G552" s="204" t="s">
        <v>1027</v>
      </c>
      <c r="H552" s="204" t="s">
        <v>1010</v>
      </c>
      <c r="I552" s="204" t="s">
        <v>1011</v>
      </c>
      <c r="J552" s="204" t="s">
        <v>1012</v>
      </c>
      <c r="K552" s="253" t="s">
        <v>1028</v>
      </c>
    </row>
    <row r="553" spans="1:11" s="241" customFormat="1" ht="47.25">
      <c r="A553" s="209">
        <v>8050</v>
      </c>
      <c r="B553" s="209">
        <v>580500</v>
      </c>
      <c r="C553" s="204" t="s">
        <v>1029</v>
      </c>
      <c r="D553" s="219">
        <v>58500</v>
      </c>
      <c r="E553" s="209">
        <v>60086</v>
      </c>
      <c r="F553" s="28">
        <v>50010</v>
      </c>
      <c r="G553" s="204" t="s">
        <v>1030</v>
      </c>
      <c r="H553" s="204" t="s">
        <v>1010</v>
      </c>
      <c r="I553" s="204" t="s">
        <v>1011</v>
      </c>
      <c r="J553" s="204" t="s">
        <v>1012</v>
      </c>
      <c r="K553" s="211" t="s">
        <v>1031</v>
      </c>
    </row>
    <row r="554" spans="1:11" s="241" customFormat="1" ht="47.25">
      <c r="A554" s="209">
        <v>8060</v>
      </c>
      <c r="B554" s="209">
        <v>580600</v>
      </c>
      <c r="C554" s="204" t="s">
        <v>1032</v>
      </c>
      <c r="D554" s="219">
        <v>58600</v>
      </c>
      <c r="E554" s="209">
        <v>60080</v>
      </c>
      <c r="F554" s="28">
        <v>50010</v>
      </c>
      <c r="G554" s="204" t="s">
        <v>1033</v>
      </c>
      <c r="H554" s="204" t="s">
        <v>1010</v>
      </c>
      <c r="I554" s="204" t="s">
        <v>1011</v>
      </c>
      <c r="J554" s="204" t="s">
        <v>1012</v>
      </c>
      <c r="K554" s="211" t="s">
        <v>1034</v>
      </c>
    </row>
    <row r="555" spans="1:11" s="241" customFormat="1" ht="63">
      <c r="A555" s="209">
        <v>8061</v>
      </c>
      <c r="B555" s="209">
        <v>580610</v>
      </c>
      <c r="C555" s="204" t="s">
        <v>1035</v>
      </c>
      <c r="D555" s="219">
        <v>58610</v>
      </c>
      <c r="E555" s="209">
        <v>60101</v>
      </c>
      <c r="F555" s="28">
        <v>50010</v>
      </c>
      <c r="G555" s="204" t="s">
        <v>1036</v>
      </c>
      <c r="H555" s="204" t="s">
        <v>1010</v>
      </c>
      <c r="I555" s="204" t="s">
        <v>1011</v>
      </c>
      <c r="J555" s="204" t="s">
        <v>1012</v>
      </c>
      <c r="K555" s="211" t="s">
        <v>1037</v>
      </c>
    </row>
    <row r="556" spans="1:11" s="241" customFormat="1" ht="47.25">
      <c r="A556" s="209">
        <v>8066</v>
      </c>
      <c r="B556" s="209">
        <v>580660</v>
      </c>
      <c r="C556" s="204" t="s">
        <v>1038</v>
      </c>
      <c r="D556" s="219">
        <v>58660</v>
      </c>
      <c r="E556" s="209">
        <v>60010</v>
      </c>
      <c r="F556" s="28">
        <v>50010</v>
      </c>
      <c r="G556" s="204" t="s">
        <v>1038</v>
      </c>
      <c r="H556" s="204" t="s">
        <v>1010</v>
      </c>
      <c r="I556" s="204" t="s">
        <v>1011</v>
      </c>
      <c r="J556" s="204" t="s">
        <v>1012</v>
      </c>
      <c r="K556" s="211" t="s">
        <v>1039</v>
      </c>
    </row>
    <row r="557" spans="1:11" s="241" customFormat="1" ht="31.5">
      <c r="A557" s="209">
        <v>8070</v>
      </c>
      <c r="B557" s="209">
        <v>580700</v>
      </c>
      <c r="C557" s="204" t="s">
        <v>1040</v>
      </c>
      <c r="D557" s="219">
        <v>58700</v>
      </c>
      <c r="E557" s="209">
        <v>60004</v>
      </c>
      <c r="F557" s="28">
        <v>50010</v>
      </c>
      <c r="G557" s="204" t="s">
        <v>1040</v>
      </c>
      <c r="H557" s="204" t="s">
        <v>1010</v>
      </c>
      <c r="I557" s="204" t="s">
        <v>1011</v>
      </c>
      <c r="J557" s="204" t="s">
        <v>1012</v>
      </c>
      <c r="K557" s="211" t="s">
        <v>1041</v>
      </c>
    </row>
    <row r="558" spans="1:11" s="241" customFormat="1" ht="63">
      <c r="A558" s="209">
        <v>8080</v>
      </c>
      <c r="B558" s="209">
        <v>580800</v>
      </c>
      <c r="C558" s="204" t="s">
        <v>1042</v>
      </c>
      <c r="D558" s="219">
        <v>58800</v>
      </c>
      <c r="E558" s="209">
        <v>60020</v>
      </c>
      <c r="F558" s="28">
        <v>50010</v>
      </c>
      <c r="G558" s="204" t="s">
        <v>1043</v>
      </c>
      <c r="H558" s="204" t="s">
        <v>1010</v>
      </c>
      <c r="I558" s="204" t="s">
        <v>1011</v>
      </c>
      <c r="J558" s="204" t="s">
        <v>1012</v>
      </c>
      <c r="K558" s="211" t="s">
        <v>1044</v>
      </c>
    </row>
    <row r="559" spans="1:11" s="241" customFormat="1" ht="31.5">
      <c r="A559" s="209">
        <v>8083</v>
      </c>
      <c r="B559" s="209">
        <v>580830</v>
      </c>
      <c r="C559" s="204" t="s">
        <v>1045</v>
      </c>
      <c r="D559" s="219">
        <v>58830</v>
      </c>
      <c r="E559" s="209">
        <v>60100</v>
      </c>
      <c r="F559" s="28">
        <v>50010</v>
      </c>
      <c r="G559" s="204" t="s">
        <v>1046</v>
      </c>
      <c r="H559" s="204" t="s">
        <v>1010</v>
      </c>
      <c r="I559" s="204" t="s">
        <v>1011</v>
      </c>
      <c r="J559" s="204" t="s">
        <v>1012</v>
      </c>
      <c r="K559" s="211" t="s">
        <v>1047</v>
      </c>
    </row>
    <row r="560" spans="1:11" s="241" customFormat="1" ht="126">
      <c r="A560" s="209">
        <v>8086</v>
      </c>
      <c r="B560" s="209">
        <v>580860</v>
      </c>
      <c r="C560" s="204" t="s">
        <v>1048</v>
      </c>
      <c r="D560" s="219">
        <v>58100</v>
      </c>
      <c r="E560" s="209">
        <v>60074</v>
      </c>
      <c r="F560" s="28">
        <v>50010</v>
      </c>
      <c r="G560" s="204" t="s">
        <v>1049</v>
      </c>
      <c r="H560" s="204" t="s">
        <v>1010</v>
      </c>
      <c r="I560" s="204" t="s">
        <v>1011</v>
      </c>
      <c r="J560" s="204" t="s">
        <v>1012</v>
      </c>
      <c r="K560" s="211" t="s">
        <v>1013</v>
      </c>
    </row>
    <row r="561" spans="1:8" ht="15.75">
      <c r="A561" s="196"/>
      <c r="B561" s="196"/>
      <c r="C561" s="212"/>
      <c r="D561" s="188"/>
      <c r="E561" s="196"/>
      <c r="F561" s="188"/>
      <c r="G561" s="212"/>
      <c r="H561" s="212"/>
    </row>
    <row r="562" spans="1:8" ht="15.75">
      <c r="A562" s="196"/>
      <c r="B562" s="196"/>
      <c r="C562" s="212"/>
      <c r="D562" s="188"/>
      <c r="E562" s="196"/>
      <c r="F562" s="188"/>
      <c r="G562" s="212"/>
      <c r="H562" s="212"/>
    </row>
    <row r="563" spans="1:8" ht="15.75">
      <c r="A563" s="196"/>
      <c r="B563" s="196"/>
      <c r="C563" s="212"/>
      <c r="D563" s="188"/>
      <c r="E563" s="196"/>
      <c r="F563" s="188"/>
      <c r="G563" s="212"/>
      <c r="H563" s="212"/>
    </row>
    <row r="564" spans="1:8" ht="15.75">
      <c r="A564" s="196"/>
      <c r="B564" s="196"/>
      <c r="C564" s="212"/>
      <c r="D564" s="197" t="s">
        <v>1050</v>
      </c>
      <c r="E564" s="198"/>
      <c r="F564" s="197"/>
      <c r="G564" s="212"/>
      <c r="H564" s="212"/>
    </row>
    <row r="565" spans="1:8" ht="15.75">
      <c r="A565" s="196"/>
      <c r="B565" s="196"/>
      <c r="C565" s="212"/>
      <c r="D565" s="226"/>
      <c r="E565" s="198"/>
      <c r="F565" s="226"/>
      <c r="G565" s="212"/>
      <c r="H565" s="212"/>
    </row>
    <row r="566" spans="1:11" s="201" customFormat="1" ht="15.75">
      <c r="A566" s="200">
        <v>5900</v>
      </c>
      <c r="B566" s="200"/>
      <c r="C566" s="201" t="s">
        <v>1051</v>
      </c>
      <c r="D566" s="202">
        <v>61304</v>
      </c>
      <c r="E566" s="200">
        <v>60300</v>
      </c>
      <c r="F566" s="202">
        <v>60300</v>
      </c>
      <c r="G566" s="254" t="s">
        <v>30</v>
      </c>
      <c r="H566" s="201" t="s">
        <v>1052</v>
      </c>
      <c r="I566" s="201" t="s">
        <v>10</v>
      </c>
      <c r="J566" s="201" t="s">
        <v>10</v>
      </c>
      <c r="K566" s="221"/>
    </row>
    <row r="567" spans="1:11" s="241" customFormat="1" ht="173.25">
      <c r="A567" s="209">
        <v>5902</v>
      </c>
      <c r="B567" s="209">
        <v>559020</v>
      </c>
      <c r="C567" s="204" t="s">
        <v>1053</v>
      </c>
      <c r="D567" s="219">
        <v>61121</v>
      </c>
      <c r="E567" s="209">
        <v>60301</v>
      </c>
      <c r="F567" s="219">
        <v>60300</v>
      </c>
      <c r="G567" s="204" t="s">
        <v>1054</v>
      </c>
      <c r="H567" s="206" t="s">
        <v>1052</v>
      </c>
      <c r="I567" s="206" t="s">
        <v>10</v>
      </c>
      <c r="J567" s="206" t="s">
        <v>10</v>
      </c>
      <c r="K567" s="211" t="s">
        <v>1055</v>
      </c>
    </row>
    <row r="568" spans="1:11" s="241" customFormat="1" ht="173.25">
      <c r="A568" s="209">
        <v>5907</v>
      </c>
      <c r="B568" s="209">
        <v>559070</v>
      </c>
      <c r="C568" s="204" t="s">
        <v>1056</v>
      </c>
      <c r="D568" s="219">
        <v>61121</v>
      </c>
      <c r="E568" s="209">
        <v>60301</v>
      </c>
      <c r="F568" s="219">
        <v>60300</v>
      </c>
      <c r="G568" s="204" t="s">
        <v>1054</v>
      </c>
      <c r="H568" s="206" t="s">
        <v>1052</v>
      </c>
      <c r="I568" s="206" t="s">
        <v>10</v>
      </c>
      <c r="J568" s="206" t="s">
        <v>10</v>
      </c>
      <c r="K568" s="211" t="s">
        <v>1055</v>
      </c>
    </row>
    <row r="569" spans="1:11" s="241" customFormat="1" ht="173.25">
      <c r="A569" s="209">
        <v>5911</v>
      </c>
      <c r="B569" s="209">
        <v>559110</v>
      </c>
      <c r="C569" s="204" t="s">
        <v>1057</v>
      </c>
      <c r="D569" s="219">
        <v>61121</v>
      </c>
      <c r="E569" s="209">
        <v>60301</v>
      </c>
      <c r="F569" s="219">
        <v>60300</v>
      </c>
      <c r="G569" s="204" t="s">
        <v>1054</v>
      </c>
      <c r="H569" s="206" t="s">
        <v>1052</v>
      </c>
      <c r="I569" s="206" t="s">
        <v>10</v>
      </c>
      <c r="J569" s="206" t="s">
        <v>10</v>
      </c>
      <c r="K569" s="211" t="s">
        <v>1055</v>
      </c>
    </row>
    <row r="570" spans="1:11" s="204" customFormat="1" ht="30">
      <c r="A570" s="209">
        <v>5920</v>
      </c>
      <c r="B570" s="209">
        <v>559200</v>
      </c>
      <c r="C570" s="204" t="s">
        <v>1058</v>
      </c>
      <c r="D570" s="219">
        <v>61304</v>
      </c>
      <c r="E570" s="209">
        <v>50101</v>
      </c>
      <c r="F570" s="219">
        <v>60300</v>
      </c>
      <c r="G570" s="204" t="s">
        <v>1054</v>
      </c>
      <c r="H570" s="206" t="s">
        <v>1052</v>
      </c>
      <c r="I570" s="206" t="s">
        <v>10</v>
      </c>
      <c r="J570" s="206" t="s">
        <v>1059</v>
      </c>
      <c r="K570" s="205" t="s">
        <v>34</v>
      </c>
    </row>
    <row r="571" spans="1:11" s="204" customFormat="1" ht="173.25">
      <c r="A571" s="209">
        <v>5921</v>
      </c>
      <c r="B571" s="209">
        <v>559210</v>
      </c>
      <c r="C571" s="204" t="s">
        <v>1060</v>
      </c>
      <c r="D571" s="219">
        <v>61121</v>
      </c>
      <c r="E571" s="209">
        <v>60301</v>
      </c>
      <c r="F571" s="219">
        <v>60300</v>
      </c>
      <c r="G571" s="204" t="s">
        <v>1054</v>
      </c>
      <c r="H571" s="206" t="s">
        <v>1052</v>
      </c>
      <c r="I571" s="206" t="s">
        <v>10</v>
      </c>
      <c r="J571" s="206" t="s">
        <v>10</v>
      </c>
      <c r="K571" s="211" t="s">
        <v>1055</v>
      </c>
    </row>
    <row r="572" spans="1:11" s="204" customFormat="1" ht="173.25">
      <c r="A572" s="209">
        <v>5949</v>
      </c>
      <c r="B572" s="209">
        <v>559490</v>
      </c>
      <c r="C572" s="204" t="s">
        <v>1061</v>
      </c>
      <c r="D572" s="219">
        <v>61121</v>
      </c>
      <c r="E572" s="209">
        <v>60301</v>
      </c>
      <c r="F572" s="219">
        <v>60300</v>
      </c>
      <c r="G572" s="204" t="s">
        <v>1061</v>
      </c>
      <c r="H572" s="206" t="s">
        <v>1052</v>
      </c>
      <c r="I572" s="206" t="s">
        <v>10</v>
      </c>
      <c r="J572" s="206" t="s">
        <v>10</v>
      </c>
      <c r="K572" s="211" t="s">
        <v>1055</v>
      </c>
    </row>
    <row r="573" spans="1:11" s="241" customFormat="1" ht="63">
      <c r="A573" s="209">
        <v>5999</v>
      </c>
      <c r="B573" s="209">
        <v>559990</v>
      </c>
      <c r="C573" s="204" t="s">
        <v>606</v>
      </c>
      <c r="D573" s="219">
        <v>69977</v>
      </c>
      <c r="E573" s="209">
        <v>60311</v>
      </c>
      <c r="F573" s="219">
        <v>60300</v>
      </c>
      <c r="G573" s="204" t="s">
        <v>1062</v>
      </c>
      <c r="H573" s="206" t="s">
        <v>1052</v>
      </c>
      <c r="I573" s="206" t="s">
        <v>10</v>
      </c>
      <c r="J573" s="206" t="s">
        <v>10</v>
      </c>
      <c r="K573" s="211" t="s">
        <v>614</v>
      </c>
    </row>
    <row r="574" spans="1:8" ht="15.75">
      <c r="A574" s="196"/>
      <c r="B574" s="196"/>
      <c r="C574" s="212"/>
      <c r="D574" s="188"/>
      <c r="E574" s="196"/>
      <c r="F574" s="188"/>
      <c r="G574" s="212"/>
      <c r="H574" s="212"/>
    </row>
    <row r="575" spans="1:8" ht="15.75">
      <c r="A575" s="196"/>
      <c r="B575" s="196"/>
      <c r="C575" s="212"/>
      <c r="D575" s="197" t="s">
        <v>1063</v>
      </c>
      <c r="E575" s="198"/>
      <c r="F575" s="197"/>
      <c r="G575" s="212"/>
      <c r="H575" s="212"/>
    </row>
    <row r="576" spans="1:8" ht="15.75">
      <c r="A576" s="196"/>
      <c r="B576" s="196"/>
      <c r="C576" s="212"/>
      <c r="D576" s="197"/>
      <c r="E576" s="198"/>
      <c r="F576" s="197"/>
      <c r="G576" s="212"/>
      <c r="H576" s="212"/>
    </row>
    <row r="577" spans="1:11" s="201" customFormat="1" ht="15.75">
      <c r="A577" s="200">
        <v>7530</v>
      </c>
      <c r="B577" s="200"/>
      <c r="C577" s="201" t="s">
        <v>1064</v>
      </c>
      <c r="D577" s="202">
        <v>71030</v>
      </c>
      <c r="E577" s="199" t="s">
        <v>1065</v>
      </c>
      <c r="F577" s="255" t="s">
        <v>1065</v>
      </c>
      <c r="G577" s="201" t="s">
        <v>1066</v>
      </c>
      <c r="K577" s="221"/>
    </row>
    <row r="578" spans="1:256" s="204" customFormat="1" ht="78.75">
      <c r="A578" s="209">
        <v>7570</v>
      </c>
      <c r="B578" s="209">
        <v>575700</v>
      </c>
      <c r="C578" s="204" t="s">
        <v>1067</v>
      </c>
      <c r="D578" s="219">
        <v>71070</v>
      </c>
      <c r="E578" s="209">
        <v>60510</v>
      </c>
      <c r="F578" s="256" t="s">
        <v>1065</v>
      </c>
      <c r="G578" s="204" t="s">
        <v>1068</v>
      </c>
      <c r="H578" s="204" t="s">
        <v>1069</v>
      </c>
      <c r="I578" s="204" t="s">
        <v>1069</v>
      </c>
      <c r="J578" s="204" t="s">
        <v>1069</v>
      </c>
      <c r="K578" s="211" t="s">
        <v>1070</v>
      </c>
      <c r="L578" s="219" t="s">
        <v>1197</v>
      </c>
      <c r="M578" s="204" t="s">
        <v>1197</v>
      </c>
      <c r="N578" s="219" t="s">
        <v>1197</v>
      </c>
      <c r="O578" s="219" t="s">
        <v>1197</v>
      </c>
      <c r="P578" s="219" t="s">
        <v>1197</v>
      </c>
      <c r="Q578" s="204" t="s">
        <v>1197</v>
      </c>
      <c r="R578" s="219" t="s">
        <v>1197</v>
      </c>
      <c r="S578" s="219" t="s">
        <v>1197</v>
      </c>
      <c r="T578" s="219" t="s">
        <v>1197</v>
      </c>
      <c r="U578" s="204" t="s">
        <v>1197</v>
      </c>
      <c r="V578" s="219" t="s">
        <v>1197</v>
      </c>
      <c r="W578" s="219" t="s">
        <v>1197</v>
      </c>
      <c r="X578" s="219" t="s">
        <v>1197</v>
      </c>
      <c r="Y578" s="204" t="s">
        <v>1197</v>
      </c>
      <c r="Z578" s="219" t="s">
        <v>1197</v>
      </c>
      <c r="AA578" s="219" t="s">
        <v>1197</v>
      </c>
      <c r="AB578" s="219" t="s">
        <v>1197</v>
      </c>
      <c r="AC578" s="204" t="s">
        <v>1197</v>
      </c>
      <c r="AD578" s="219" t="s">
        <v>1197</v>
      </c>
      <c r="AE578" s="219" t="s">
        <v>1197</v>
      </c>
      <c r="AF578" s="219" t="s">
        <v>1197</v>
      </c>
      <c r="AG578" s="204" t="s">
        <v>1197</v>
      </c>
      <c r="AH578" s="219" t="s">
        <v>1197</v>
      </c>
      <c r="AI578" s="219" t="s">
        <v>1197</v>
      </c>
      <c r="AJ578" s="219" t="s">
        <v>1197</v>
      </c>
      <c r="AK578" s="204" t="s">
        <v>1197</v>
      </c>
      <c r="AL578" s="204" t="s">
        <v>1197</v>
      </c>
      <c r="AM578" s="204" t="s">
        <v>1197</v>
      </c>
      <c r="AN578" s="204" t="s">
        <v>1197</v>
      </c>
      <c r="AO578" s="204" t="s">
        <v>1197</v>
      </c>
      <c r="AP578" s="204" t="s">
        <v>1197</v>
      </c>
      <c r="AQ578" s="204" t="s">
        <v>1197</v>
      </c>
      <c r="AR578" s="204" t="s">
        <v>1197</v>
      </c>
      <c r="AS578" s="204" t="s">
        <v>1197</v>
      </c>
      <c r="AT578" s="204" t="s">
        <v>1197</v>
      </c>
      <c r="AU578" s="204" t="s">
        <v>1197</v>
      </c>
      <c r="AV578" s="204" t="s">
        <v>1197</v>
      </c>
      <c r="AW578" s="204" t="s">
        <v>1197</v>
      </c>
      <c r="AX578" s="204" t="s">
        <v>1197</v>
      </c>
      <c r="AY578" s="204" t="s">
        <v>1197</v>
      </c>
      <c r="AZ578" s="204" t="s">
        <v>1197</v>
      </c>
      <c r="BA578" s="204" t="s">
        <v>1197</v>
      </c>
      <c r="BB578" s="204" t="s">
        <v>1197</v>
      </c>
      <c r="BC578" s="204" t="s">
        <v>1197</v>
      </c>
      <c r="BD578" s="204" t="s">
        <v>1197</v>
      </c>
      <c r="BE578" s="219" t="s">
        <v>1197</v>
      </c>
      <c r="BF578" s="219" t="s">
        <v>1197</v>
      </c>
      <c r="BG578" s="219" t="s">
        <v>1197</v>
      </c>
      <c r="BH578" s="219" t="s">
        <v>1197</v>
      </c>
      <c r="BI578" s="204" t="s">
        <v>1197</v>
      </c>
      <c r="BJ578" s="219" t="s">
        <v>1197</v>
      </c>
      <c r="BK578" s="219" t="s">
        <v>1197</v>
      </c>
      <c r="BL578" s="219" t="s">
        <v>1197</v>
      </c>
      <c r="BM578" s="204" t="s">
        <v>1197</v>
      </c>
      <c r="BN578" s="219" t="s">
        <v>1197</v>
      </c>
      <c r="BO578" s="219" t="s">
        <v>1197</v>
      </c>
      <c r="BP578" s="219" t="s">
        <v>1197</v>
      </c>
      <c r="BQ578" s="204" t="s">
        <v>1197</v>
      </c>
      <c r="BR578" s="219" t="s">
        <v>1197</v>
      </c>
      <c r="BS578" s="219" t="s">
        <v>1197</v>
      </c>
      <c r="BT578" s="219" t="s">
        <v>1197</v>
      </c>
      <c r="BU578" s="204" t="s">
        <v>1197</v>
      </c>
      <c r="BV578" s="219" t="s">
        <v>1197</v>
      </c>
      <c r="BW578" s="219" t="s">
        <v>1197</v>
      </c>
      <c r="BX578" s="219" t="s">
        <v>1197</v>
      </c>
      <c r="BY578" s="204" t="s">
        <v>1197</v>
      </c>
      <c r="BZ578" s="219" t="s">
        <v>1197</v>
      </c>
      <c r="CA578" s="219" t="s">
        <v>1197</v>
      </c>
      <c r="CB578" s="219" t="s">
        <v>1197</v>
      </c>
      <c r="CC578" s="204" t="s">
        <v>1197</v>
      </c>
      <c r="CD578" s="219" t="s">
        <v>1197</v>
      </c>
      <c r="CE578" s="219" t="s">
        <v>1197</v>
      </c>
      <c r="CF578" s="219" t="s">
        <v>1197</v>
      </c>
      <c r="CG578" s="204" t="s">
        <v>1197</v>
      </c>
      <c r="CH578" s="204" t="s">
        <v>1197</v>
      </c>
      <c r="CI578" s="204" t="s">
        <v>1197</v>
      </c>
      <c r="CJ578" s="204" t="s">
        <v>1197</v>
      </c>
      <c r="CK578" s="204" t="s">
        <v>1197</v>
      </c>
      <c r="CL578" s="204" t="s">
        <v>1197</v>
      </c>
      <c r="CM578" s="204" t="s">
        <v>1197</v>
      </c>
      <c r="CN578" s="204" t="s">
        <v>1197</v>
      </c>
      <c r="CO578" s="204" t="s">
        <v>1197</v>
      </c>
      <c r="CP578" s="204" t="s">
        <v>1197</v>
      </c>
      <c r="CQ578" s="204" t="s">
        <v>1197</v>
      </c>
      <c r="CR578" s="204" t="s">
        <v>1197</v>
      </c>
      <c r="CS578" s="204" t="s">
        <v>1197</v>
      </c>
      <c r="CT578" s="204" t="s">
        <v>1197</v>
      </c>
      <c r="CU578" s="204" t="s">
        <v>1197</v>
      </c>
      <c r="CV578" s="204" t="s">
        <v>1197</v>
      </c>
      <c r="CW578" s="204" t="s">
        <v>1197</v>
      </c>
      <c r="CX578" s="204" t="s">
        <v>1197</v>
      </c>
      <c r="CY578" s="204" t="s">
        <v>1197</v>
      </c>
      <c r="CZ578" s="204" t="s">
        <v>1197</v>
      </c>
      <c r="DA578" s="219" t="s">
        <v>1197</v>
      </c>
      <c r="DB578" s="219" t="s">
        <v>1197</v>
      </c>
      <c r="DC578" s="219" t="s">
        <v>1197</v>
      </c>
      <c r="DD578" s="219" t="s">
        <v>1197</v>
      </c>
      <c r="DE578" s="204" t="s">
        <v>1197</v>
      </c>
      <c r="DF578" s="219" t="s">
        <v>1197</v>
      </c>
      <c r="DG578" s="219" t="s">
        <v>1197</v>
      </c>
      <c r="DH578" s="219" t="s">
        <v>1197</v>
      </c>
      <c r="DI578" s="204" t="s">
        <v>1197</v>
      </c>
      <c r="DJ578" s="219" t="s">
        <v>1197</v>
      </c>
      <c r="DK578" s="219" t="s">
        <v>1197</v>
      </c>
      <c r="DL578" s="219" t="s">
        <v>1197</v>
      </c>
      <c r="DM578" s="204" t="s">
        <v>1197</v>
      </c>
      <c r="DN578" s="219" t="s">
        <v>1197</v>
      </c>
      <c r="DO578" s="219" t="s">
        <v>1197</v>
      </c>
      <c r="DP578" s="219" t="s">
        <v>1197</v>
      </c>
      <c r="DQ578" s="204" t="s">
        <v>1197</v>
      </c>
      <c r="DR578" s="219" t="s">
        <v>1197</v>
      </c>
      <c r="DS578" s="219" t="s">
        <v>1197</v>
      </c>
      <c r="DT578" s="219" t="s">
        <v>1197</v>
      </c>
      <c r="DU578" s="204" t="s">
        <v>1197</v>
      </c>
      <c r="DV578" s="219" t="s">
        <v>1197</v>
      </c>
      <c r="DW578" s="219" t="s">
        <v>1197</v>
      </c>
      <c r="DX578" s="219" t="s">
        <v>1197</v>
      </c>
      <c r="DY578" s="204" t="s">
        <v>1197</v>
      </c>
      <c r="DZ578" s="219" t="s">
        <v>1197</v>
      </c>
      <c r="EA578" s="219" t="s">
        <v>1197</v>
      </c>
      <c r="EB578" s="219" t="s">
        <v>1197</v>
      </c>
      <c r="EC578" s="204" t="s">
        <v>1197</v>
      </c>
      <c r="ED578" s="204" t="s">
        <v>1197</v>
      </c>
      <c r="EE578" s="204" t="s">
        <v>1197</v>
      </c>
      <c r="EF578" s="204" t="s">
        <v>1197</v>
      </c>
      <c r="EG578" s="204" t="s">
        <v>1197</v>
      </c>
      <c r="EH578" s="204" t="s">
        <v>1197</v>
      </c>
      <c r="EI578" s="204" t="s">
        <v>1197</v>
      </c>
      <c r="EJ578" s="204" t="s">
        <v>1197</v>
      </c>
      <c r="EK578" s="204" t="s">
        <v>1197</v>
      </c>
      <c r="EL578" s="204" t="s">
        <v>1197</v>
      </c>
      <c r="EM578" s="204" t="s">
        <v>1197</v>
      </c>
      <c r="EN578" s="204" t="s">
        <v>1197</v>
      </c>
      <c r="EO578" s="204" t="s">
        <v>1197</v>
      </c>
      <c r="EP578" s="204" t="s">
        <v>1197</v>
      </c>
      <c r="EQ578" s="204" t="s">
        <v>1197</v>
      </c>
      <c r="ER578" s="204" t="s">
        <v>1197</v>
      </c>
      <c r="ES578" s="204" t="s">
        <v>1197</v>
      </c>
      <c r="ET578" s="204" t="s">
        <v>1197</v>
      </c>
      <c r="EU578" s="204" t="s">
        <v>1197</v>
      </c>
      <c r="EV578" s="204" t="s">
        <v>1197</v>
      </c>
      <c r="EW578" s="219" t="s">
        <v>1197</v>
      </c>
      <c r="EX578" s="219" t="s">
        <v>1197</v>
      </c>
      <c r="EY578" s="219" t="s">
        <v>1197</v>
      </c>
      <c r="EZ578" s="219" t="s">
        <v>1197</v>
      </c>
      <c r="FA578" s="204" t="s">
        <v>1197</v>
      </c>
      <c r="FB578" s="219" t="s">
        <v>1197</v>
      </c>
      <c r="FC578" s="219" t="s">
        <v>1197</v>
      </c>
      <c r="FD578" s="219" t="s">
        <v>1197</v>
      </c>
      <c r="FE578" s="204" t="s">
        <v>1197</v>
      </c>
      <c r="FF578" s="219" t="s">
        <v>1197</v>
      </c>
      <c r="FG578" s="219" t="s">
        <v>1197</v>
      </c>
      <c r="FH578" s="219" t="s">
        <v>1197</v>
      </c>
      <c r="FI578" s="204" t="s">
        <v>1197</v>
      </c>
      <c r="FJ578" s="219" t="s">
        <v>1197</v>
      </c>
      <c r="FK578" s="219" t="s">
        <v>1197</v>
      </c>
      <c r="FL578" s="219" t="s">
        <v>1197</v>
      </c>
      <c r="FM578" s="204" t="s">
        <v>1197</v>
      </c>
      <c r="FN578" s="219" t="s">
        <v>1197</v>
      </c>
      <c r="FO578" s="219" t="s">
        <v>1197</v>
      </c>
      <c r="FP578" s="219" t="s">
        <v>1197</v>
      </c>
      <c r="FQ578" s="204" t="s">
        <v>1197</v>
      </c>
      <c r="FR578" s="219" t="s">
        <v>1197</v>
      </c>
      <c r="FS578" s="219" t="s">
        <v>1197</v>
      </c>
      <c r="FT578" s="219" t="s">
        <v>1197</v>
      </c>
      <c r="FU578" s="204" t="s">
        <v>1197</v>
      </c>
      <c r="FV578" s="219" t="s">
        <v>1197</v>
      </c>
      <c r="FW578" s="219" t="s">
        <v>1197</v>
      </c>
      <c r="FX578" s="219" t="s">
        <v>1197</v>
      </c>
      <c r="FY578" s="204" t="s">
        <v>1197</v>
      </c>
      <c r="FZ578" s="204" t="s">
        <v>1197</v>
      </c>
      <c r="GA578" s="204" t="s">
        <v>1197</v>
      </c>
      <c r="GB578" s="204" t="s">
        <v>1197</v>
      </c>
      <c r="GC578" s="204" t="s">
        <v>1197</v>
      </c>
      <c r="GD578" s="204" t="s">
        <v>1197</v>
      </c>
      <c r="GE578" s="204" t="s">
        <v>1197</v>
      </c>
      <c r="GF578" s="204" t="s">
        <v>1197</v>
      </c>
      <c r="GG578" s="204" t="s">
        <v>1197</v>
      </c>
      <c r="GH578" s="204" t="s">
        <v>1197</v>
      </c>
      <c r="GI578" s="204" t="s">
        <v>1197</v>
      </c>
      <c r="GJ578" s="204" t="s">
        <v>1197</v>
      </c>
      <c r="GK578" s="204" t="s">
        <v>1197</v>
      </c>
      <c r="GL578" s="204" t="s">
        <v>1197</v>
      </c>
      <c r="GM578" s="204" t="s">
        <v>1197</v>
      </c>
      <c r="GN578" s="204" t="s">
        <v>1197</v>
      </c>
      <c r="GO578" s="204" t="s">
        <v>1197</v>
      </c>
      <c r="GP578" s="204" t="s">
        <v>1197</v>
      </c>
      <c r="GQ578" s="204" t="s">
        <v>1197</v>
      </c>
      <c r="GR578" s="204" t="s">
        <v>1197</v>
      </c>
      <c r="GS578" s="219" t="s">
        <v>1197</v>
      </c>
      <c r="GT578" s="219" t="s">
        <v>1197</v>
      </c>
      <c r="GU578" s="219" t="s">
        <v>1197</v>
      </c>
      <c r="GV578" s="219" t="s">
        <v>1197</v>
      </c>
      <c r="GW578" s="204" t="s">
        <v>1197</v>
      </c>
      <c r="GX578" s="219" t="s">
        <v>1197</v>
      </c>
      <c r="GY578" s="219" t="s">
        <v>1197</v>
      </c>
      <c r="GZ578" s="219" t="s">
        <v>1197</v>
      </c>
      <c r="HA578" s="204" t="s">
        <v>1197</v>
      </c>
      <c r="HB578" s="219" t="s">
        <v>1197</v>
      </c>
      <c r="HC578" s="219" t="s">
        <v>1197</v>
      </c>
      <c r="HD578" s="219" t="s">
        <v>1197</v>
      </c>
      <c r="HE578" s="204" t="s">
        <v>1197</v>
      </c>
      <c r="HF578" s="219" t="s">
        <v>1197</v>
      </c>
      <c r="HG578" s="219" t="s">
        <v>1197</v>
      </c>
      <c r="HH578" s="219" t="s">
        <v>1197</v>
      </c>
      <c r="HI578" s="204" t="s">
        <v>1197</v>
      </c>
      <c r="HJ578" s="219" t="s">
        <v>1197</v>
      </c>
      <c r="HK578" s="219" t="s">
        <v>1197</v>
      </c>
      <c r="HL578" s="219" t="s">
        <v>1197</v>
      </c>
      <c r="HM578" s="204" t="s">
        <v>1197</v>
      </c>
      <c r="HN578" s="219" t="s">
        <v>1197</v>
      </c>
      <c r="HO578" s="219" t="s">
        <v>1197</v>
      </c>
      <c r="HP578" s="219" t="s">
        <v>1197</v>
      </c>
      <c r="HQ578" s="204" t="s">
        <v>1197</v>
      </c>
      <c r="HR578" s="219" t="s">
        <v>1197</v>
      </c>
      <c r="HS578" s="219" t="s">
        <v>1197</v>
      </c>
      <c r="HT578" s="219" t="s">
        <v>1197</v>
      </c>
      <c r="HU578" s="204" t="s">
        <v>1197</v>
      </c>
      <c r="HV578" s="204" t="s">
        <v>1197</v>
      </c>
      <c r="HW578" s="204" t="s">
        <v>1197</v>
      </c>
      <c r="HX578" s="204" t="s">
        <v>1197</v>
      </c>
      <c r="HY578" s="204" t="s">
        <v>1197</v>
      </c>
      <c r="HZ578" s="204" t="s">
        <v>1197</v>
      </c>
      <c r="IA578" s="204" t="s">
        <v>1197</v>
      </c>
      <c r="IB578" s="204" t="s">
        <v>1197</v>
      </c>
      <c r="IC578" s="204" t="s">
        <v>1197</v>
      </c>
      <c r="ID578" s="204" t="s">
        <v>1197</v>
      </c>
      <c r="IE578" s="204" t="s">
        <v>1197</v>
      </c>
      <c r="IF578" s="204" t="s">
        <v>1197</v>
      </c>
      <c r="IG578" s="204" t="s">
        <v>1197</v>
      </c>
      <c r="IH578" s="204" t="s">
        <v>1197</v>
      </c>
      <c r="II578" s="204" t="s">
        <v>1197</v>
      </c>
      <c r="IJ578" s="204" t="s">
        <v>1197</v>
      </c>
      <c r="IK578" s="204" t="s">
        <v>1197</v>
      </c>
      <c r="IL578" s="204" t="s">
        <v>1197</v>
      </c>
      <c r="IM578" s="204" t="s">
        <v>1197</v>
      </c>
      <c r="IN578" s="204" t="s">
        <v>1197</v>
      </c>
      <c r="IO578" s="219" t="s">
        <v>1197</v>
      </c>
      <c r="IP578" s="219" t="s">
        <v>1197</v>
      </c>
      <c r="IQ578" s="219" t="s">
        <v>1197</v>
      </c>
      <c r="IR578" s="219" t="s">
        <v>1197</v>
      </c>
      <c r="IS578" s="204" t="s">
        <v>1197</v>
      </c>
      <c r="IT578" s="219" t="s">
        <v>1197</v>
      </c>
      <c r="IU578" s="219" t="s">
        <v>1197</v>
      </c>
      <c r="IV578" s="219" t="s">
        <v>1197</v>
      </c>
    </row>
    <row r="579" spans="1:256" s="204" customFormat="1" ht="78.75">
      <c r="A579" s="209">
        <v>7574</v>
      </c>
      <c r="B579" s="209">
        <v>575740</v>
      </c>
      <c r="C579" s="204" t="s">
        <v>1071</v>
      </c>
      <c r="D579" s="219">
        <v>71071</v>
      </c>
      <c r="E579" s="209">
        <v>60512</v>
      </c>
      <c r="F579" s="256" t="s">
        <v>1065</v>
      </c>
      <c r="G579" s="204" t="s">
        <v>1072</v>
      </c>
      <c r="H579" s="204" t="s">
        <v>1069</v>
      </c>
      <c r="I579" s="204" t="s">
        <v>1069</v>
      </c>
      <c r="J579" s="204" t="s">
        <v>1069</v>
      </c>
      <c r="K579" s="225" t="s">
        <v>1073</v>
      </c>
      <c r="L579" s="219"/>
      <c r="N579" s="219"/>
      <c r="O579" s="219"/>
      <c r="P579" s="219"/>
      <c r="R579" s="219"/>
      <c r="S579" s="219"/>
      <c r="T579" s="219"/>
      <c r="V579" s="219"/>
      <c r="W579" s="219"/>
      <c r="X579" s="219"/>
      <c r="Z579" s="219"/>
      <c r="AA579" s="219"/>
      <c r="AB579" s="219"/>
      <c r="AD579" s="219"/>
      <c r="AE579" s="219"/>
      <c r="AF579" s="219"/>
      <c r="AH579" s="219"/>
      <c r="AI579" s="219"/>
      <c r="AJ579" s="219"/>
      <c r="BE579" s="219"/>
      <c r="BF579" s="219"/>
      <c r="BG579" s="219"/>
      <c r="BH579" s="219"/>
      <c r="BJ579" s="219"/>
      <c r="BK579" s="219"/>
      <c r="BL579" s="219"/>
      <c r="BN579" s="219"/>
      <c r="BO579" s="219"/>
      <c r="BP579" s="219"/>
      <c r="BR579" s="219"/>
      <c r="BS579" s="219"/>
      <c r="BT579" s="219"/>
      <c r="BV579" s="219"/>
      <c r="BW579" s="219"/>
      <c r="BX579" s="219"/>
      <c r="BZ579" s="219"/>
      <c r="CA579" s="219"/>
      <c r="CB579" s="219"/>
      <c r="CD579" s="219"/>
      <c r="CE579" s="219"/>
      <c r="CF579" s="219"/>
      <c r="DA579" s="219"/>
      <c r="DB579" s="219"/>
      <c r="DC579" s="219"/>
      <c r="DD579" s="219"/>
      <c r="DF579" s="219"/>
      <c r="DG579" s="219"/>
      <c r="DH579" s="219"/>
      <c r="DJ579" s="219"/>
      <c r="DK579" s="219"/>
      <c r="DL579" s="219"/>
      <c r="DN579" s="219"/>
      <c r="DO579" s="219"/>
      <c r="DP579" s="219"/>
      <c r="DR579" s="219"/>
      <c r="DS579" s="219"/>
      <c r="DT579" s="219"/>
      <c r="DV579" s="219"/>
      <c r="DW579" s="219"/>
      <c r="DX579" s="219"/>
      <c r="DZ579" s="219"/>
      <c r="EA579" s="219"/>
      <c r="EB579" s="219"/>
      <c r="EW579" s="219"/>
      <c r="EX579" s="219"/>
      <c r="EY579" s="219"/>
      <c r="EZ579" s="219"/>
      <c r="FB579" s="219"/>
      <c r="FC579" s="219"/>
      <c r="FD579" s="219"/>
      <c r="FF579" s="219"/>
      <c r="FG579" s="219"/>
      <c r="FH579" s="219"/>
      <c r="FJ579" s="219"/>
      <c r="FK579" s="219"/>
      <c r="FL579" s="219"/>
      <c r="FN579" s="219"/>
      <c r="FO579" s="219"/>
      <c r="FP579" s="219"/>
      <c r="FR579" s="219"/>
      <c r="FS579" s="219"/>
      <c r="FT579" s="219"/>
      <c r="FV579" s="219"/>
      <c r="FW579" s="219"/>
      <c r="FX579" s="219"/>
      <c r="GS579" s="219"/>
      <c r="GT579" s="219"/>
      <c r="GU579" s="219"/>
      <c r="GV579" s="219"/>
      <c r="GX579" s="219"/>
      <c r="GY579" s="219"/>
      <c r="GZ579" s="219"/>
      <c r="HB579" s="219"/>
      <c r="HC579" s="219"/>
      <c r="HD579" s="219"/>
      <c r="HF579" s="219"/>
      <c r="HG579" s="219"/>
      <c r="HH579" s="219"/>
      <c r="HJ579" s="219"/>
      <c r="HK579" s="219"/>
      <c r="HL579" s="219"/>
      <c r="HN579" s="219"/>
      <c r="HO579" s="219"/>
      <c r="HP579" s="219"/>
      <c r="HR579" s="219"/>
      <c r="HS579" s="219"/>
      <c r="HT579" s="219"/>
      <c r="IO579" s="219"/>
      <c r="IP579" s="219"/>
      <c r="IQ579" s="219"/>
      <c r="IR579" s="219"/>
      <c r="IT579" s="219"/>
      <c r="IU579" s="219"/>
      <c r="IV579" s="219"/>
    </row>
    <row r="580" spans="1:256" s="204" customFormat="1" ht="78.75">
      <c r="A580" s="209">
        <v>7576</v>
      </c>
      <c r="B580" s="209">
        <v>575760</v>
      </c>
      <c r="C580" s="204" t="s">
        <v>1074</v>
      </c>
      <c r="D580" s="219">
        <v>71072</v>
      </c>
      <c r="E580" s="209">
        <v>60720</v>
      </c>
      <c r="F580" s="256" t="s">
        <v>1065</v>
      </c>
      <c r="G580" s="204" t="s">
        <v>1074</v>
      </c>
      <c r="H580" s="204" t="s">
        <v>1069</v>
      </c>
      <c r="I580" s="204" t="s">
        <v>1069</v>
      </c>
      <c r="J580" s="204" t="s">
        <v>1069</v>
      </c>
      <c r="K580" s="211" t="s">
        <v>1075</v>
      </c>
      <c r="L580" s="219"/>
      <c r="N580" s="219"/>
      <c r="O580" s="219"/>
      <c r="P580" s="219"/>
      <c r="R580" s="219"/>
      <c r="S580" s="219"/>
      <c r="T580" s="219"/>
      <c r="V580" s="219"/>
      <c r="W580" s="219"/>
      <c r="X580" s="219"/>
      <c r="Z580" s="219"/>
      <c r="AA580" s="219"/>
      <c r="AB580" s="219"/>
      <c r="AD580" s="219"/>
      <c r="AE580" s="219"/>
      <c r="AF580" s="219"/>
      <c r="AH580" s="219"/>
      <c r="AI580" s="219"/>
      <c r="AJ580" s="219"/>
      <c r="BE580" s="219"/>
      <c r="BF580" s="219"/>
      <c r="BG580" s="219"/>
      <c r="BH580" s="219"/>
      <c r="BJ580" s="219"/>
      <c r="BK580" s="219"/>
      <c r="BL580" s="219"/>
      <c r="BN580" s="219"/>
      <c r="BO580" s="219"/>
      <c r="BP580" s="219"/>
      <c r="BR580" s="219"/>
      <c r="BS580" s="219"/>
      <c r="BT580" s="219"/>
      <c r="BV580" s="219"/>
      <c r="BW580" s="219"/>
      <c r="BX580" s="219"/>
      <c r="BZ580" s="219"/>
      <c r="CA580" s="219"/>
      <c r="CB580" s="219"/>
      <c r="CD580" s="219"/>
      <c r="CE580" s="219"/>
      <c r="CF580" s="219"/>
      <c r="DA580" s="219"/>
      <c r="DB580" s="219"/>
      <c r="DC580" s="219"/>
      <c r="DD580" s="219"/>
      <c r="DF580" s="219"/>
      <c r="DG580" s="219"/>
      <c r="DH580" s="219"/>
      <c r="DJ580" s="219"/>
      <c r="DK580" s="219"/>
      <c r="DL580" s="219"/>
      <c r="DN580" s="219"/>
      <c r="DO580" s="219"/>
      <c r="DP580" s="219"/>
      <c r="DR580" s="219"/>
      <c r="DS580" s="219"/>
      <c r="DT580" s="219"/>
      <c r="DV580" s="219"/>
      <c r="DW580" s="219"/>
      <c r="DX580" s="219"/>
      <c r="DZ580" s="219"/>
      <c r="EA580" s="219"/>
      <c r="EB580" s="219"/>
      <c r="EW580" s="219"/>
      <c r="EX580" s="219"/>
      <c r="EY580" s="219"/>
      <c r="EZ580" s="219"/>
      <c r="FB580" s="219"/>
      <c r="FC580" s="219"/>
      <c r="FD580" s="219"/>
      <c r="FF580" s="219"/>
      <c r="FG580" s="219"/>
      <c r="FH580" s="219"/>
      <c r="FJ580" s="219"/>
      <c r="FK580" s="219"/>
      <c r="FL580" s="219"/>
      <c r="FN580" s="219"/>
      <c r="FO580" s="219"/>
      <c r="FP580" s="219"/>
      <c r="FR580" s="219"/>
      <c r="FS580" s="219"/>
      <c r="FT580" s="219"/>
      <c r="FV580" s="219"/>
      <c r="FW580" s="219"/>
      <c r="FX580" s="219"/>
      <c r="GS580" s="219"/>
      <c r="GT580" s="219"/>
      <c r="GU580" s="219"/>
      <c r="GV580" s="219"/>
      <c r="GX580" s="219"/>
      <c r="GY580" s="219"/>
      <c r="GZ580" s="219"/>
      <c r="HB580" s="219"/>
      <c r="HC580" s="219"/>
      <c r="HD580" s="219"/>
      <c r="HF580" s="219"/>
      <c r="HG580" s="219"/>
      <c r="HH580" s="219"/>
      <c r="HJ580" s="219"/>
      <c r="HK580" s="219"/>
      <c r="HL580" s="219"/>
      <c r="HN580" s="219"/>
      <c r="HO580" s="219"/>
      <c r="HP580" s="219"/>
      <c r="HR580" s="219"/>
      <c r="HS580" s="219"/>
      <c r="HT580" s="219"/>
      <c r="IO580" s="219"/>
      <c r="IP580" s="219"/>
      <c r="IQ580" s="219"/>
      <c r="IR580" s="219"/>
      <c r="IT580" s="219"/>
      <c r="IU580" s="219"/>
      <c r="IV580" s="219"/>
    </row>
    <row r="581" spans="1:256" s="224" customFormat="1" ht="63">
      <c r="A581" s="209">
        <v>7582</v>
      </c>
      <c r="B581" s="209">
        <v>575820</v>
      </c>
      <c r="C581" s="204" t="s">
        <v>1076</v>
      </c>
      <c r="D581" s="219">
        <v>71080</v>
      </c>
      <c r="E581" s="209">
        <v>50101</v>
      </c>
      <c r="F581" s="256" t="s">
        <v>1065</v>
      </c>
      <c r="G581" s="204" t="s">
        <v>1077</v>
      </c>
      <c r="H581" s="204" t="s">
        <v>31</v>
      </c>
      <c r="I581" s="204" t="s">
        <v>32</v>
      </c>
      <c r="J581" s="204" t="s">
        <v>32</v>
      </c>
      <c r="K581" s="225" t="s">
        <v>1078</v>
      </c>
      <c r="L581" s="219" t="s">
        <v>1197</v>
      </c>
      <c r="M581" s="204" t="s">
        <v>1197</v>
      </c>
      <c r="N581" s="219" t="s">
        <v>1197</v>
      </c>
      <c r="O581" s="219" t="s">
        <v>1197</v>
      </c>
      <c r="P581" s="219" t="s">
        <v>1197</v>
      </c>
      <c r="Q581" s="204" t="s">
        <v>1197</v>
      </c>
      <c r="R581" s="219" t="s">
        <v>1197</v>
      </c>
      <c r="S581" s="219" t="s">
        <v>1197</v>
      </c>
      <c r="T581" s="219" t="s">
        <v>1197</v>
      </c>
      <c r="U581" s="204" t="s">
        <v>1197</v>
      </c>
      <c r="V581" s="219" t="s">
        <v>1197</v>
      </c>
      <c r="W581" s="219" t="s">
        <v>1197</v>
      </c>
      <c r="X581" s="219" t="s">
        <v>1197</v>
      </c>
      <c r="Y581" s="204" t="s">
        <v>1197</v>
      </c>
      <c r="Z581" s="219" t="s">
        <v>1197</v>
      </c>
      <c r="AA581" s="219" t="s">
        <v>1197</v>
      </c>
      <c r="AB581" s="219" t="s">
        <v>1197</v>
      </c>
      <c r="AC581" s="204" t="s">
        <v>1197</v>
      </c>
      <c r="AD581" s="219" t="s">
        <v>1197</v>
      </c>
      <c r="AE581" s="219" t="s">
        <v>1197</v>
      </c>
      <c r="AF581" s="219" t="s">
        <v>1197</v>
      </c>
      <c r="AG581" s="204" t="s">
        <v>1197</v>
      </c>
      <c r="AH581" s="219" t="s">
        <v>1197</v>
      </c>
      <c r="AI581" s="219" t="s">
        <v>1197</v>
      </c>
      <c r="AJ581" s="219" t="s">
        <v>1197</v>
      </c>
      <c r="AK581" s="204" t="s">
        <v>1197</v>
      </c>
      <c r="AL581" s="204" t="s">
        <v>1197</v>
      </c>
      <c r="AM581" s="204" t="s">
        <v>1197</v>
      </c>
      <c r="AN581" s="204" t="s">
        <v>1197</v>
      </c>
      <c r="AO581" s="204" t="s">
        <v>1197</v>
      </c>
      <c r="AP581" s="204" t="s">
        <v>1197</v>
      </c>
      <c r="AQ581" s="204" t="s">
        <v>1197</v>
      </c>
      <c r="AR581" s="204" t="s">
        <v>1197</v>
      </c>
      <c r="AS581" s="204" t="s">
        <v>1197</v>
      </c>
      <c r="AT581" s="204" t="s">
        <v>1197</v>
      </c>
      <c r="AU581" s="204" t="s">
        <v>1197</v>
      </c>
      <c r="AV581" s="204" t="s">
        <v>1197</v>
      </c>
      <c r="AW581" s="204" t="s">
        <v>1197</v>
      </c>
      <c r="AX581" s="204" t="s">
        <v>1197</v>
      </c>
      <c r="AY581" s="204" t="s">
        <v>1197</v>
      </c>
      <c r="AZ581" s="204" t="s">
        <v>1197</v>
      </c>
      <c r="BA581" s="204" t="s">
        <v>1197</v>
      </c>
      <c r="BB581" s="204" t="s">
        <v>1197</v>
      </c>
      <c r="BC581" s="204" t="s">
        <v>1197</v>
      </c>
      <c r="BD581" s="204" t="s">
        <v>1197</v>
      </c>
      <c r="BE581" s="219" t="s">
        <v>1197</v>
      </c>
      <c r="BF581" s="219" t="s">
        <v>1197</v>
      </c>
      <c r="BG581" s="219" t="s">
        <v>1197</v>
      </c>
      <c r="BH581" s="219" t="s">
        <v>1197</v>
      </c>
      <c r="BI581" s="204" t="s">
        <v>1197</v>
      </c>
      <c r="BJ581" s="219" t="s">
        <v>1197</v>
      </c>
      <c r="BK581" s="219" t="s">
        <v>1197</v>
      </c>
      <c r="BL581" s="219" t="s">
        <v>1197</v>
      </c>
      <c r="BM581" s="204" t="s">
        <v>1197</v>
      </c>
      <c r="BN581" s="219" t="s">
        <v>1197</v>
      </c>
      <c r="BO581" s="219" t="s">
        <v>1197</v>
      </c>
      <c r="BP581" s="219" t="s">
        <v>1197</v>
      </c>
      <c r="BQ581" s="204" t="s">
        <v>1197</v>
      </c>
      <c r="BR581" s="219" t="s">
        <v>1197</v>
      </c>
      <c r="BS581" s="219" t="s">
        <v>1197</v>
      </c>
      <c r="BT581" s="219" t="s">
        <v>1197</v>
      </c>
      <c r="BU581" s="204" t="s">
        <v>1197</v>
      </c>
      <c r="BV581" s="219" t="s">
        <v>1197</v>
      </c>
      <c r="BW581" s="219" t="s">
        <v>1197</v>
      </c>
      <c r="BX581" s="219" t="s">
        <v>1197</v>
      </c>
      <c r="BY581" s="204" t="s">
        <v>1197</v>
      </c>
      <c r="BZ581" s="219" t="s">
        <v>1197</v>
      </c>
      <c r="CA581" s="219" t="s">
        <v>1197</v>
      </c>
      <c r="CB581" s="219" t="s">
        <v>1197</v>
      </c>
      <c r="CC581" s="204" t="s">
        <v>1197</v>
      </c>
      <c r="CD581" s="219" t="s">
        <v>1197</v>
      </c>
      <c r="CE581" s="219" t="s">
        <v>1197</v>
      </c>
      <c r="CF581" s="219" t="s">
        <v>1197</v>
      </c>
      <c r="CG581" s="204" t="s">
        <v>1197</v>
      </c>
      <c r="CH581" s="204" t="s">
        <v>1197</v>
      </c>
      <c r="CI581" s="204" t="s">
        <v>1197</v>
      </c>
      <c r="CJ581" s="204" t="s">
        <v>1197</v>
      </c>
      <c r="CK581" s="204" t="s">
        <v>1197</v>
      </c>
      <c r="CL581" s="204" t="s">
        <v>1197</v>
      </c>
      <c r="CM581" s="204" t="s">
        <v>1197</v>
      </c>
      <c r="CN581" s="204" t="s">
        <v>1197</v>
      </c>
      <c r="CO581" s="204" t="s">
        <v>1197</v>
      </c>
      <c r="CP581" s="204" t="s">
        <v>1197</v>
      </c>
      <c r="CQ581" s="204" t="s">
        <v>1197</v>
      </c>
      <c r="CR581" s="204" t="s">
        <v>1197</v>
      </c>
      <c r="CS581" s="204" t="s">
        <v>1197</v>
      </c>
      <c r="CT581" s="204" t="s">
        <v>1197</v>
      </c>
      <c r="CU581" s="204" t="s">
        <v>1197</v>
      </c>
      <c r="CV581" s="204" t="s">
        <v>1197</v>
      </c>
      <c r="CW581" s="204" t="s">
        <v>1197</v>
      </c>
      <c r="CX581" s="204" t="s">
        <v>1197</v>
      </c>
      <c r="CY581" s="204" t="s">
        <v>1197</v>
      </c>
      <c r="CZ581" s="204" t="s">
        <v>1197</v>
      </c>
      <c r="DA581" s="219" t="s">
        <v>1197</v>
      </c>
      <c r="DB581" s="219" t="s">
        <v>1197</v>
      </c>
      <c r="DC581" s="219" t="s">
        <v>1197</v>
      </c>
      <c r="DD581" s="219" t="s">
        <v>1197</v>
      </c>
      <c r="DE581" s="204" t="s">
        <v>1197</v>
      </c>
      <c r="DF581" s="219" t="s">
        <v>1197</v>
      </c>
      <c r="DG581" s="219" t="s">
        <v>1197</v>
      </c>
      <c r="DH581" s="219" t="s">
        <v>1197</v>
      </c>
      <c r="DI581" s="204" t="s">
        <v>1197</v>
      </c>
      <c r="DJ581" s="219" t="s">
        <v>1197</v>
      </c>
      <c r="DK581" s="219" t="s">
        <v>1197</v>
      </c>
      <c r="DL581" s="219" t="s">
        <v>1197</v>
      </c>
      <c r="DM581" s="204" t="s">
        <v>1197</v>
      </c>
      <c r="DN581" s="219" t="s">
        <v>1197</v>
      </c>
      <c r="DO581" s="219" t="s">
        <v>1197</v>
      </c>
      <c r="DP581" s="219" t="s">
        <v>1197</v>
      </c>
      <c r="DQ581" s="204" t="s">
        <v>1197</v>
      </c>
      <c r="DR581" s="219" t="s">
        <v>1197</v>
      </c>
      <c r="DS581" s="219" t="s">
        <v>1197</v>
      </c>
      <c r="DT581" s="219" t="s">
        <v>1197</v>
      </c>
      <c r="DU581" s="204" t="s">
        <v>1197</v>
      </c>
      <c r="DV581" s="219" t="s">
        <v>1197</v>
      </c>
      <c r="DW581" s="219" t="s">
        <v>1197</v>
      </c>
      <c r="DX581" s="219" t="s">
        <v>1197</v>
      </c>
      <c r="DY581" s="204" t="s">
        <v>1197</v>
      </c>
      <c r="DZ581" s="219" t="s">
        <v>1197</v>
      </c>
      <c r="EA581" s="219" t="s">
        <v>1197</v>
      </c>
      <c r="EB581" s="219" t="s">
        <v>1197</v>
      </c>
      <c r="EC581" s="204" t="s">
        <v>1197</v>
      </c>
      <c r="ED581" s="204" t="s">
        <v>1197</v>
      </c>
      <c r="EE581" s="204" t="s">
        <v>1197</v>
      </c>
      <c r="EF581" s="204" t="s">
        <v>1197</v>
      </c>
      <c r="EG581" s="204" t="s">
        <v>1197</v>
      </c>
      <c r="EH581" s="204" t="s">
        <v>1197</v>
      </c>
      <c r="EI581" s="204" t="s">
        <v>1197</v>
      </c>
      <c r="EJ581" s="204" t="s">
        <v>1197</v>
      </c>
      <c r="EK581" s="204" t="s">
        <v>1197</v>
      </c>
      <c r="EL581" s="204" t="s">
        <v>1197</v>
      </c>
      <c r="EM581" s="204" t="s">
        <v>1197</v>
      </c>
      <c r="EN581" s="204" t="s">
        <v>1197</v>
      </c>
      <c r="EO581" s="204" t="s">
        <v>1197</v>
      </c>
      <c r="EP581" s="204" t="s">
        <v>1197</v>
      </c>
      <c r="EQ581" s="204" t="s">
        <v>1197</v>
      </c>
      <c r="ER581" s="204" t="s">
        <v>1197</v>
      </c>
      <c r="ES581" s="204" t="s">
        <v>1197</v>
      </c>
      <c r="ET581" s="204" t="s">
        <v>1197</v>
      </c>
      <c r="EU581" s="204" t="s">
        <v>1197</v>
      </c>
      <c r="EV581" s="204" t="s">
        <v>1197</v>
      </c>
      <c r="EW581" s="219" t="s">
        <v>1197</v>
      </c>
      <c r="EX581" s="219" t="s">
        <v>1197</v>
      </c>
      <c r="EY581" s="219" t="s">
        <v>1197</v>
      </c>
      <c r="EZ581" s="219" t="s">
        <v>1197</v>
      </c>
      <c r="FA581" s="204" t="s">
        <v>1197</v>
      </c>
      <c r="FB581" s="219" t="s">
        <v>1197</v>
      </c>
      <c r="FC581" s="219" t="s">
        <v>1197</v>
      </c>
      <c r="FD581" s="219" t="s">
        <v>1197</v>
      </c>
      <c r="FE581" s="204" t="s">
        <v>1197</v>
      </c>
      <c r="FF581" s="219" t="s">
        <v>1197</v>
      </c>
      <c r="FG581" s="219" t="s">
        <v>1197</v>
      </c>
      <c r="FH581" s="219" t="s">
        <v>1197</v>
      </c>
      <c r="FI581" s="204" t="s">
        <v>1197</v>
      </c>
      <c r="FJ581" s="219" t="s">
        <v>1197</v>
      </c>
      <c r="FK581" s="219" t="s">
        <v>1197</v>
      </c>
      <c r="FL581" s="219" t="s">
        <v>1197</v>
      </c>
      <c r="FM581" s="204" t="s">
        <v>1197</v>
      </c>
      <c r="FN581" s="219" t="s">
        <v>1197</v>
      </c>
      <c r="FO581" s="219" t="s">
        <v>1197</v>
      </c>
      <c r="FP581" s="219" t="s">
        <v>1197</v>
      </c>
      <c r="FQ581" s="204" t="s">
        <v>1197</v>
      </c>
      <c r="FR581" s="219" t="s">
        <v>1197</v>
      </c>
      <c r="FS581" s="219" t="s">
        <v>1197</v>
      </c>
      <c r="FT581" s="219" t="s">
        <v>1197</v>
      </c>
      <c r="FU581" s="204" t="s">
        <v>1197</v>
      </c>
      <c r="FV581" s="219" t="s">
        <v>1197</v>
      </c>
      <c r="FW581" s="219" t="s">
        <v>1197</v>
      </c>
      <c r="FX581" s="219" t="s">
        <v>1197</v>
      </c>
      <c r="FY581" s="204" t="s">
        <v>1197</v>
      </c>
      <c r="FZ581" s="204" t="s">
        <v>1197</v>
      </c>
      <c r="GA581" s="204" t="s">
        <v>1197</v>
      </c>
      <c r="GB581" s="204" t="s">
        <v>1197</v>
      </c>
      <c r="GC581" s="204" t="s">
        <v>1197</v>
      </c>
      <c r="GD581" s="204" t="s">
        <v>1197</v>
      </c>
      <c r="GE581" s="204" t="s">
        <v>1197</v>
      </c>
      <c r="GF581" s="204" t="s">
        <v>1197</v>
      </c>
      <c r="GG581" s="204" t="s">
        <v>1197</v>
      </c>
      <c r="GH581" s="204" t="s">
        <v>1197</v>
      </c>
      <c r="GI581" s="204" t="s">
        <v>1197</v>
      </c>
      <c r="GJ581" s="204" t="s">
        <v>1197</v>
      </c>
      <c r="GK581" s="204" t="s">
        <v>1197</v>
      </c>
      <c r="GL581" s="204" t="s">
        <v>1197</v>
      </c>
      <c r="GM581" s="204" t="s">
        <v>1197</v>
      </c>
      <c r="GN581" s="204" t="s">
        <v>1197</v>
      </c>
      <c r="GO581" s="204" t="s">
        <v>1197</v>
      </c>
      <c r="GP581" s="204" t="s">
        <v>1197</v>
      </c>
      <c r="GQ581" s="204" t="s">
        <v>1197</v>
      </c>
      <c r="GR581" s="204" t="s">
        <v>1197</v>
      </c>
      <c r="GS581" s="219" t="s">
        <v>1197</v>
      </c>
      <c r="GT581" s="219" t="s">
        <v>1197</v>
      </c>
      <c r="GU581" s="219" t="s">
        <v>1197</v>
      </c>
      <c r="GV581" s="219" t="s">
        <v>1197</v>
      </c>
      <c r="GW581" s="204" t="s">
        <v>1197</v>
      </c>
      <c r="GX581" s="219" t="s">
        <v>1197</v>
      </c>
      <c r="GY581" s="219" t="s">
        <v>1197</v>
      </c>
      <c r="GZ581" s="219" t="s">
        <v>1197</v>
      </c>
      <c r="HA581" s="204" t="s">
        <v>1197</v>
      </c>
      <c r="HB581" s="219" t="s">
        <v>1197</v>
      </c>
      <c r="HC581" s="219" t="s">
        <v>1197</v>
      </c>
      <c r="HD581" s="219" t="s">
        <v>1197</v>
      </c>
      <c r="HE581" s="204" t="s">
        <v>1197</v>
      </c>
      <c r="HF581" s="219" t="s">
        <v>1197</v>
      </c>
      <c r="HG581" s="219" t="s">
        <v>1197</v>
      </c>
      <c r="HH581" s="219" t="s">
        <v>1197</v>
      </c>
      <c r="HI581" s="204" t="s">
        <v>1197</v>
      </c>
      <c r="HJ581" s="219" t="s">
        <v>1197</v>
      </c>
      <c r="HK581" s="219" t="s">
        <v>1197</v>
      </c>
      <c r="HL581" s="219" t="s">
        <v>1197</v>
      </c>
      <c r="HM581" s="204" t="s">
        <v>1197</v>
      </c>
      <c r="HN581" s="219" t="s">
        <v>1197</v>
      </c>
      <c r="HO581" s="219" t="s">
        <v>1197</v>
      </c>
      <c r="HP581" s="219" t="s">
        <v>1197</v>
      </c>
      <c r="HQ581" s="204" t="s">
        <v>1197</v>
      </c>
      <c r="HR581" s="219" t="s">
        <v>1197</v>
      </c>
      <c r="HS581" s="219" t="s">
        <v>1197</v>
      </c>
      <c r="HT581" s="219" t="s">
        <v>1197</v>
      </c>
      <c r="HU581" s="204" t="s">
        <v>1197</v>
      </c>
      <c r="HV581" s="204" t="s">
        <v>1197</v>
      </c>
      <c r="HW581" s="204" t="s">
        <v>1197</v>
      </c>
      <c r="HX581" s="204" t="s">
        <v>1197</v>
      </c>
      <c r="HY581" s="204" t="s">
        <v>1197</v>
      </c>
      <c r="HZ581" s="204" t="s">
        <v>1197</v>
      </c>
      <c r="IA581" s="204" t="s">
        <v>1197</v>
      </c>
      <c r="IB581" s="204" t="s">
        <v>1197</v>
      </c>
      <c r="IC581" s="204" t="s">
        <v>1197</v>
      </c>
      <c r="ID581" s="204" t="s">
        <v>1197</v>
      </c>
      <c r="IE581" s="204" t="s">
        <v>1197</v>
      </c>
      <c r="IF581" s="204" t="s">
        <v>1197</v>
      </c>
      <c r="IG581" s="204" t="s">
        <v>1197</v>
      </c>
      <c r="IH581" s="204" t="s">
        <v>1197</v>
      </c>
      <c r="II581" s="204" t="s">
        <v>1197</v>
      </c>
      <c r="IJ581" s="204" t="s">
        <v>1197</v>
      </c>
      <c r="IK581" s="204" t="s">
        <v>1197</v>
      </c>
      <c r="IL581" s="204" t="s">
        <v>1197</v>
      </c>
      <c r="IM581" s="204" t="s">
        <v>1197</v>
      </c>
      <c r="IN581" s="204" t="s">
        <v>1197</v>
      </c>
      <c r="IO581" s="219" t="s">
        <v>1197</v>
      </c>
      <c r="IP581" s="219" t="s">
        <v>1197</v>
      </c>
      <c r="IQ581" s="219" t="s">
        <v>1197</v>
      </c>
      <c r="IR581" s="219" t="s">
        <v>1197</v>
      </c>
      <c r="IS581" s="204" t="s">
        <v>1197</v>
      </c>
      <c r="IT581" s="219" t="s">
        <v>1197</v>
      </c>
      <c r="IU581" s="219" t="s">
        <v>1197</v>
      </c>
      <c r="IV581" s="219" t="s">
        <v>1197</v>
      </c>
    </row>
    <row r="582" spans="1:256" s="224" customFormat="1" ht="15.75">
      <c r="A582" s="209">
        <v>7590</v>
      </c>
      <c r="B582" s="209">
        <v>575900</v>
      </c>
      <c r="C582" s="204" t="s">
        <v>1000</v>
      </c>
      <c r="D582" s="219">
        <v>71090</v>
      </c>
      <c r="E582" s="209">
        <v>55041</v>
      </c>
      <c r="F582" s="256" t="s">
        <v>1065</v>
      </c>
      <c r="G582" s="257" t="s">
        <v>1001</v>
      </c>
      <c r="H582" s="257" t="s">
        <v>170</v>
      </c>
      <c r="I582" s="219" t="s">
        <v>1001</v>
      </c>
      <c r="J582" s="219" t="s">
        <v>146</v>
      </c>
      <c r="K582" s="225" t="s">
        <v>1079</v>
      </c>
      <c r="L582" s="219" t="s">
        <v>1197</v>
      </c>
      <c r="M582" s="204" t="s">
        <v>1197</v>
      </c>
      <c r="N582" s="219" t="s">
        <v>1197</v>
      </c>
      <c r="O582" s="219" t="s">
        <v>1197</v>
      </c>
      <c r="P582" s="219" t="s">
        <v>1197</v>
      </c>
      <c r="Q582" s="204" t="s">
        <v>1197</v>
      </c>
      <c r="R582" s="219" t="s">
        <v>1197</v>
      </c>
      <c r="S582" s="219" t="s">
        <v>1197</v>
      </c>
      <c r="T582" s="219" t="s">
        <v>1197</v>
      </c>
      <c r="U582" s="204" t="s">
        <v>1197</v>
      </c>
      <c r="V582" s="219" t="s">
        <v>1197</v>
      </c>
      <c r="W582" s="219" t="s">
        <v>1197</v>
      </c>
      <c r="X582" s="219" t="s">
        <v>1197</v>
      </c>
      <c r="Y582" s="204" t="s">
        <v>1197</v>
      </c>
      <c r="Z582" s="219" t="s">
        <v>1197</v>
      </c>
      <c r="AA582" s="219" t="s">
        <v>1197</v>
      </c>
      <c r="AB582" s="219" t="s">
        <v>1197</v>
      </c>
      <c r="AC582" s="204" t="s">
        <v>1197</v>
      </c>
      <c r="AD582" s="219" t="s">
        <v>1197</v>
      </c>
      <c r="AE582" s="219" t="s">
        <v>1197</v>
      </c>
      <c r="AF582" s="219" t="s">
        <v>1197</v>
      </c>
      <c r="AG582" s="204" t="s">
        <v>1197</v>
      </c>
      <c r="AH582" s="219" t="s">
        <v>1197</v>
      </c>
      <c r="AI582" s="219" t="s">
        <v>1197</v>
      </c>
      <c r="AJ582" s="219" t="s">
        <v>1197</v>
      </c>
      <c r="AK582" s="204" t="s">
        <v>1197</v>
      </c>
      <c r="AL582" s="204" t="s">
        <v>1197</v>
      </c>
      <c r="AM582" s="204" t="s">
        <v>1197</v>
      </c>
      <c r="AN582" s="204" t="s">
        <v>1197</v>
      </c>
      <c r="AO582" s="204" t="s">
        <v>1197</v>
      </c>
      <c r="AP582" s="204" t="s">
        <v>1197</v>
      </c>
      <c r="AQ582" s="204" t="s">
        <v>1197</v>
      </c>
      <c r="AR582" s="204" t="s">
        <v>1197</v>
      </c>
      <c r="AS582" s="204" t="s">
        <v>1197</v>
      </c>
      <c r="AT582" s="204" t="s">
        <v>1197</v>
      </c>
      <c r="AU582" s="204" t="s">
        <v>1197</v>
      </c>
      <c r="AV582" s="204" t="s">
        <v>1197</v>
      </c>
      <c r="AW582" s="204" t="s">
        <v>1197</v>
      </c>
      <c r="AX582" s="204" t="s">
        <v>1197</v>
      </c>
      <c r="AY582" s="204" t="s">
        <v>1197</v>
      </c>
      <c r="AZ582" s="204" t="s">
        <v>1197</v>
      </c>
      <c r="BA582" s="204" t="s">
        <v>1197</v>
      </c>
      <c r="BB582" s="204" t="s">
        <v>1197</v>
      </c>
      <c r="BC582" s="204" t="s">
        <v>1197</v>
      </c>
      <c r="BD582" s="204" t="s">
        <v>1197</v>
      </c>
      <c r="BE582" s="219" t="s">
        <v>1197</v>
      </c>
      <c r="BF582" s="219" t="s">
        <v>1197</v>
      </c>
      <c r="BG582" s="219" t="s">
        <v>1197</v>
      </c>
      <c r="BH582" s="219" t="s">
        <v>1197</v>
      </c>
      <c r="BI582" s="204" t="s">
        <v>1197</v>
      </c>
      <c r="BJ582" s="219" t="s">
        <v>1197</v>
      </c>
      <c r="BK582" s="219" t="s">
        <v>1197</v>
      </c>
      <c r="BL582" s="219" t="s">
        <v>1197</v>
      </c>
      <c r="BM582" s="204" t="s">
        <v>1197</v>
      </c>
      <c r="BN582" s="219" t="s">
        <v>1197</v>
      </c>
      <c r="BO582" s="219" t="s">
        <v>1197</v>
      </c>
      <c r="BP582" s="219" t="s">
        <v>1197</v>
      </c>
      <c r="BQ582" s="204" t="s">
        <v>1197</v>
      </c>
      <c r="BR582" s="219" t="s">
        <v>1197</v>
      </c>
      <c r="BS582" s="219" t="s">
        <v>1197</v>
      </c>
      <c r="BT582" s="219" t="s">
        <v>1197</v>
      </c>
      <c r="BU582" s="204" t="s">
        <v>1197</v>
      </c>
      <c r="BV582" s="219" t="s">
        <v>1197</v>
      </c>
      <c r="BW582" s="219" t="s">
        <v>1197</v>
      </c>
      <c r="BX582" s="219" t="s">
        <v>1197</v>
      </c>
      <c r="BY582" s="204" t="s">
        <v>1197</v>
      </c>
      <c r="BZ582" s="219" t="s">
        <v>1197</v>
      </c>
      <c r="CA582" s="219" t="s">
        <v>1197</v>
      </c>
      <c r="CB582" s="219" t="s">
        <v>1197</v>
      </c>
      <c r="CC582" s="204" t="s">
        <v>1197</v>
      </c>
      <c r="CD582" s="219" t="s">
        <v>1197</v>
      </c>
      <c r="CE582" s="219" t="s">
        <v>1197</v>
      </c>
      <c r="CF582" s="219" t="s">
        <v>1197</v>
      </c>
      <c r="CG582" s="204" t="s">
        <v>1197</v>
      </c>
      <c r="CH582" s="204" t="s">
        <v>1197</v>
      </c>
      <c r="CI582" s="204" t="s">
        <v>1197</v>
      </c>
      <c r="CJ582" s="204" t="s">
        <v>1197</v>
      </c>
      <c r="CK582" s="204" t="s">
        <v>1197</v>
      </c>
      <c r="CL582" s="204" t="s">
        <v>1197</v>
      </c>
      <c r="CM582" s="204" t="s">
        <v>1197</v>
      </c>
      <c r="CN582" s="204" t="s">
        <v>1197</v>
      </c>
      <c r="CO582" s="204" t="s">
        <v>1197</v>
      </c>
      <c r="CP582" s="204" t="s">
        <v>1197</v>
      </c>
      <c r="CQ582" s="204" t="s">
        <v>1197</v>
      </c>
      <c r="CR582" s="204" t="s">
        <v>1197</v>
      </c>
      <c r="CS582" s="204" t="s">
        <v>1197</v>
      </c>
      <c r="CT582" s="204" t="s">
        <v>1197</v>
      </c>
      <c r="CU582" s="204" t="s">
        <v>1197</v>
      </c>
      <c r="CV582" s="204" t="s">
        <v>1197</v>
      </c>
      <c r="CW582" s="204" t="s">
        <v>1197</v>
      </c>
      <c r="CX582" s="204" t="s">
        <v>1197</v>
      </c>
      <c r="CY582" s="204" t="s">
        <v>1197</v>
      </c>
      <c r="CZ582" s="204" t="s">
        <v>1197</v>
      </c>
      <c r="DA582" s="219" t="s">
        <v>1197</v>
      </c>
      <c r="DB582" s="219" t="s">
        <v>1197</v>
      </c>
      <c r="DC582" s="219" t="s">
        <v>1197</v>
      </c>
      <c r="DD582" s="219" t="s">
        <v>1197</v>
      </c>
      <c r="DE582" s="204" t="s">
        <v>1197</v>
      </c>
      <c r="DF582" s="219" t="s">
        <v>1197</v>
      </c>
      <c r="DG582" s="219" t="s">
        <v>1197</v>
      </c>
      <c r="DH582" s="219" t="s">
        <v>1197</v>
      </c>
      <c r="DI582" s="204" t="s">
        <v>1197</v>
      </c>
      <c r="DJ582" s="219" t="s">
        <v>1197</v>
      </c>
      <c r="DK582" s="219" t="s">
        <v>1197</v>
      </c>
      <c r="DL582" s="219" t="s">
        <v>1197</v>
      </c>
      <c r="DM582" s="204" t="s">
        <v>1197</v>
      </c>
      <c r="DN582" s="219" t="s">
        <v>1197</v>
      </c>
      <c r="DO582" s="219" t="s">
        <v>1197</v>
      </c>
      <c r="DP582" s="219" t="s">
        <v>1197</v>
      </c>
      <c r="DQ582" s="204" t="s">
        <v>1197</v>
      </c>
      <c r="DR582" s="219" t="s">
        <v>1197</v>
      </c>
      <c r="DS582" s="219" t="s">
        <v>1197</v>
      </c>
      <c r="DT582" s="219" t="s">
        <v>1197</v>
      </c>
      <c r="DU582" s="204" t="s">
        <v>1197</v>
      </c>
      <c r="DV582" s="219" t="s">
        <v>1197</v>
      </c>
      <c r="DW582" s="219" t="s">
        <v>1197</v>
      </c>
      <c r="DX582" s="219" t="s">
        <v>1197</v>
      </c>
      <c r="DY582" s="204" t="s">
        <v>1197</v>
      </c>
      <c r="DZ582" s="219" t="s">
        <v>1197</v>
      </c>
      <c r="EA582" s="219" t="s">
        <v>1197</v>
      </c>
      <c r="EB582" s="219" t="s">
        <v>1197</v>
      </c>
      <c r="EC582" s="204" t="s">
        <v>1197</v>
      </c>
      <c r="ED582" s="204" t="s">
        <v>1197</v>
      </c>
      <c r="EE582" s="204" t="s">
        <v>1197</v>
      </c>
      <c r="EF582" s="204" t="s">
        <v>1197</v>
      </c>
      <c r="EG582" s="204" t="s">
        <v>1197</v>
      </c>
      <c r="EH582" s="204" t="s">
        <v>1197</v>
      </c>
      <c r="EI582" s="204" t="s">
        <v>1197</v>
      </c>
      <c r="EJ582" s="204" t="s">
        <v>1197</v>
      </c>
      <c r="EK582" s="204" t="s">
        <v>1197</v>
      </c>
      <c r="EL582" s="204" t="s">
        <v>1197</v>
      </c>
      <c r="EM582" s="204" t="s">
        <v>1197</v>
      </c>
      <c r="EN582" s="204" t="s">
        <v>1197</v>
      </c>
      <c r="EO582" s="204" t="s">
        <v>1197</v>
      </c>
      <c r="EP582" s="204" t="s">
        <v>1197</v>
      </c>
      <c r="EQ582" s="204" t="s">
        <v>1197</v>
      </c>
      <c r="ER582" s="204" t="s">
        <v>1197</v>
      </c>
      <c r="ES582" s="204" t="s">
        <v>1197</v>
      </c>
      <c r="ET582" s="204" t="s">
        <v>1197</v>
      </c>
      <c r="EU582" s="204" t="s">
        <v>1197</v>
      </c>
      <c r="EV582" s="204" t="s">
        <v>1197</v>
      </c>
      <c r="EW582" s="219" t="s">
        <v>1197</v>
      </c>
      <c r="EX582" s="219" t="s">
        <v>1197</v>
      </c>
      <c r="EY582" s="219" t="s">
        <v>1197</v>
      </c>
      <c r="EZ582" s="219" t="s">
        <v>1197</v>
      </c>
      <c r="FA582" s="204" t="s">
        <v>1197</v>
      </c>
      <c r="FB582" s="219" t="s">
        <v>1197</v>
      </c>
      <c r="FC582" s="219" t="s">
        <v>1197</v>
      </c>
      <c r="FD582" s="219" t="s">
        <v>1197</v>
      </c>
      <c r="FE582" s="204" t="s">
        <v>1197</v>
      </c>
      <c r="FF582" s="219" t="s">
        <v>1197</v>
      </c>
      <c r="FG582" s="219" t="s">
        <v>1197</v>
      </c>
      <c r="FH582" s="219" t="s">
        <v>1197</v>
      </c>
      <c r="FI582" s="204" t="s">
        <v>1197</v>
      </c>
      <c r="FJ582" s="219" t="s">
        <v>1197</v>
      </c>
      <c r="FK582" s="219" t="s">
        <v>1197</v>
      </c>
      <c r="FL582" s="219" t="s">
        <v>1197</v>
      </c>
      <c r="FM582" s="204" t="s">
        <v>1197</v>
      </c>
      <c r="FN582" s="219" t="s">
        <v>1197</v>
      </c>
      <c r="FO582" s="219" t="s">
        <v>1197</v>
      </c>
      <c r="FP582" s="219" t="s">
        <v>1197</v>
      </c>
      <c r="FQ582" s="204" t="s">
        <v>1197</v>
      </c>
      <c r="FR582" s="219" t="s">
        <v>1197</v>
      </c>
      <c r="FS582" s="219" t="s">
        <v>1197</v>
      </c>
      <c r="FT582" s="219" t="s">
        <v>1197</v>
      </c>
      <c r="FU582" s="204" t="s">
        <v>1197</v>
      </c>
      <c r="FV582" s="219" t="s">
        <v>1197</v>
      </c>
      <c r="FW582" s="219" t="s">
        <v>1197</v>
      </c>
      <c r="FX582" s="219" t="s">
        <v>1197</v>
      </c>
      <c r="FY582" s="204" t="s">
        <v>1197</v>
      </c>
      <c r="FZ582" s="204" t="s">
        <v>1197</v>
      </c>
      <c r="GA582" s="204" t="s">
        <v>1197</v>
      </c>
      <c r="GB582" s="204" t="s">
        <v>1197</v>
      </c>
      <c r="GC582" s="204" t="s">
        <v>1197</v>
      </c>
      <c r="GD582" s="204" t="s">
        <v>1197</v>
      </c>
      <c r="GE582" s="204" t="s">
        <v>1197</v>
      </c>
      <c r="GF582" s="204" t="s">
        <v>1197</v>
      </c>
      <c r="GG582" s="204" t="s">
        <v>1197</v>
      </c>
      <c r="GH582" s="204" t="s">
        <v>1197</v>
      </c>
      <c r="GI582" s="204" t="s">
        <v>1197</v>
      </c>
      <c r="GJ582" s="204" t="s">
        <v>1197</v>
      </c>
      <c r="GK582" s="204" t="s">
        <v>1197</v>
      </c>
      <c r="GL582" s="204" t="s">
        <v>1197</v>
      </c>
      <c r="GM582" s="204" t="s">
        <v>1197</v>
      </c>
      <c r="GN582" s="204" t="s">
        <v>1197</v>
      </c>
      <c r="GO582" s="204" t="s">
        <v>1197</v>
      </c>
      <c r="GP582" s="204" t="s">
        <v>1197</v>
      </c>
      <c r="GQ582" s="204" t="s">
        <v>1197</v>
      </c>
      <c r="GR582" s="204" t="s">
        <v>1197</v>
      </c>
      <c r="GS582" s="219" t="s">
        <v>1197</v>
      </c>
      <c r="GT582" s="219" t="s">
        <v>1197</v>
      </c>
      <c r="GU582" s="219" t="s">
        <v>1197</v>
      </c>
      <c r="GV582" s="219" t="s">
        <v>1197</v>
      </c>
      <c r="GW582" s="204" t="s">
        <v>1197</v>
      </c>
      <c r="GX582" s="219" t="s">
        <v>1197</v>
      </c>
      <c r="GY582" s="219" t="s">
        <v>1197</v>
      </c>
      <c r="GZ582" s="219" t="s">
        <v>1197</v>
      </c>
      <c r="HA582" s="204" t="s">
        <v>1197</v>
      </c>
      <c r="HB582" s="219" t="s">
        <v>1197</v>
      </c>
      <c r="HC582" s="219" t="s">
        <v>1197</v>
      </c>
      <c r="HD582" s="219" t="s">
        <v>1197</v>
      </c>
      <c r="HE582" s="204" t="s">
        <v>1197</v>
      </c>
      <c r="HF582" s="219" t="s">
        <v>1197</v>
      </c>
      <c r="HG582" s="219" t="s">
        <v>1197</v>
      </c>
      <c r="HH582" s="219" t="s">
        <v>1197</v>
      </c>
      <c r="HI582" s="204" t="s">
        <v>1197</v>
      </c>
      <c r="HJ582" s="219" t="s">
        <v>1197</v>
      </c>
      <c r="HK582" s="219" t="s">
        <v>1197</v>
      </c>
      <c r="HL582" s="219" t="s">
        <v>1197</v>
      </c>
      <c r="HM582" s="204" t="s">
        <v>1197</v>
      </c>
      <c r="HN582" s="219" t="s">
        <v>1197</v>
      </c>
      <c r="HO582" s="219" t="s">
        <v>1197</v>
      </c>
      <c r="HP582" s="219" t="s">
        <v>1197</v>
      </c>
      <c r="HQ582" s="204" t="s">
        <v>1197</v>
      </c>
      <c r="HR582" s="219" t="s">
        <v>1197</v>
      </c>
      <c r="HS582" s="219" t="s">
        <v>1197</v>
      </c>
      <c r="HT582" s="219" t="s">
        <v>1197</v>
      </c>
      <c r="HU582" s="204" t="s">
        <v>1197</v>
      </c>
      <c r="HV582" s="204" t="s">
        <v>1197</v>
      </c>
      <c r="HW582" s="204" t="s">
        <v>1197</v>
      </c>
      <c r="HX582" s="204" t="s">
        <v>1197</v>
      </c>
      <c r="HY582" s="204" t="s">
        <v>1197</v>
      </c>
      <c r="HZ582" s="204" t="s">
        <v>1197</v>
      </c>
      <c r="IA582" s="204" t="s">
        <v>1197</v>
      </c>
      <c r="IB582" s="204" t="s">
        <v>1197</v>
      </c>
      <c r="IC582" s="204" t="s">
        <v>1197</v>
      </c>
      <c r="ID582" s="204" t="s">
        <v>1197</v>
      </c>
      <c r="IE582" s="204" t="s">
        <v>1197</v>
      </c>
      <c r="IF582" s="204" t="s">
        <v>1197</v>
      </c>
      <c r="IG582" s="204" t="s">
        <v>1197</v>
      </c>
      <c r="IH582" s="204" t="s">
        <v>1197</v>
      </c>
      <c r="II582" s="204" t="s">
        <v>1197</v>
      </c>
      <c r="IJ582" s="204" t="s">
        <v>1197</v>
      </c>
      <c r="IK582" s="204" t="s">
        <v>1197</v>
      </c>
      <c r="IL582" s="204" t="s">
        <v>1197</v>
      </c>
      <c r="IM582" s="204" t="s">
        <v>1197</v>
      </c>
      <c r="IN582" s="204" t="s">
        <v>1197</v>
      </c>
      <c r="IO582" s="219" t="s">
        <v>1197</v>
      </c>
      <c r="IP582" s="219" t="s">
        <v>1197</v>
      </c>
      <c r="IQ582" s="219" t="s">
        <v>1197</v>
      </c>
      <c r="IR582" s="219" t="s">
        <v>1197</v>
      </c>
      <c r="IS582" s="204" t="s">
        <v>1197</v>
      </c>
      <c r="IT582" s="219" t="s">
        <v>1197</v>
      </c>
      <c r="IU582" s="219" t="s">
        <v>1197</v>
      </c>
      <c r="IV582" s="219" t="s">
        <v>1197</v>
      </c>
    </row>
    <row r="583" spans="1:256" s="224" customFormat="1" ht="47.25">
      <c r="A583" s="209">
        <v>7592</v>
      </c>
      <c r="B583" s="209">
        <v>575920</v>
      </c>
      <c r="C583" s="204" t="s">
        <v>1080</v>
      </c>
      <c r="D583" s="219">
        <v>71080</v>
      </c>
      <c r="E583" s="209">
        <v>50101</v>
      </c>
      <c r="F583" s="256" t="s">
        <v>1065</v>
      </c>
      <c r="G583" s="204" t="s">
        <v>1077</v>
      </c>
      <c r="H583" s="204" t="s">
        <v>31</v>
      </c>
      <c r="I583" s="204" t="s">
        <v>32</v>
      </c>
      <c r="J583" s="204" t="s">
        <v>32</v>
      </c>
      <c r="K583" s="225" t="s">
        <v>1081</v>
      </c>
      <c r="L583" s="219" t="s">
        <v>1197</v>
      </c>
      <c r="M583" s="204" t="s">
        <v>1197</v>
      </c>
      <c r="N583" s="219" t="s">
        <v>1197</v>
      </c>
      <c r="O583" s="219" t="s">
        <v>1197</v>
      </c>
      <c r="P583" s="219" t="s">
        <v>1197</v>
      </c>
      <c r="Q583" s="204" t="s">
        <v>1197</v>
      </c>
      <c r="R583" s="219" t="s">
        <v>1197</v>
      </c>
      <c r="S583" s="219" t="s">
        <v>1197</v>
      </c>
      <c r="T583" s="219" t="s">
        <v>1197</v>
      </c>
      <c r="U583" s="204" t="s">
        <v>1197</v>
      </c>
      <c r="V583" s="219" t="s">
        <v>1197</v>
      </c>
      <c r="W583" s="219" t="s">
        <v>1197</v>
      </c>
      <c r="X583" s="219" t="s">
        <v>1197</v>
      </c>
      <c r="Y583" s="204" t="s">
        <v>1197</v>
      </c>
      <c r="Z583" s="219" t="s">
        <v>1197</v>
      </c>
      <c r="AA583" s="219" t="s">
        <v>1197</v>
      </c>
      <c r="AB583" s="219" t="s">
        <v>1197</v>
      </c>
      <c r="AC583" s="204" t="s">
        <v>1197</v>
      </c>
      <c r="AD583" s="219" t="s">
        <v>1197</v>
      </c>
      <c r="AE583" s="219" t="s">
        <v>1197</v>
      </c>
      <c r="AF583" s="219" t="s">
        <v>1197</v>
      </c>
      <c r="AG583" s="204" t="s">
        <v>1197</v>
      </c>
      <c r="AH583" s="219" t="s">
        <v>1197</v>
      </c>
      <c r="AI583" s="219" t="s">
        <v>1197</v>
      </c>
      <c r="AJ583" s="219" t="s">
        <v>1197</v>
      </c>
      <c r="AK583" s="204" t="s">
        <v>1197</v>
      </c>
      <c r="AL583" s="204" t="s">
        <v>1197</v>
      </c>
      <c r="AM583" s="204" t="s">
        <v>1197</v>
      </c>
      <c r="AN583" s="204" t="s">
        <v>1197</v>
      </c>
      <c r="AO583" s="204" t="s">
        <v>1197</v>
      </c>
      <c r="AP583" s="204" t="s">
        <v>1197</v>
      </c>
      <c r="AQ583" s="204" t="s">
        <v>1197</v>
      </c>
      <c r="AR583" s="204" t="s">
        <v>1197</v>
      </c>
      <c r="AS583" s="204" t="s">
        <v>1197</v>
      </c>
      <c r="AT583" s="204" t="s">
        <v>1197</v>
      </c>
      <c r="AU583" s="204" t="s">
        <v>1197</v>
      </c>
      <c r="AV583" s="204" t="s">
        <v>1197</v>
      </c>
      <c r="AW583" s="204" t="s">
        <v>1197</v>
      </c>
      <c r="AX583" s="204" t="s">
        <v>1197</v>
      </c>
      <c r="AY583" s="204" t="s">
        <v>1197</v>
      </c>
      <c r="AZ583" s="204" t="s">
        <v>1197</v>
      </c>
      <c r="BA583" s="204" t="s">
        <v>1197</v>
      </c>
      <c r="BB583" s="204" t="s">
        <v>1197</v>
      </c>
      <c r="BC583" s="204" t="s">
        <v>1197</v>
      </c>
      <c r="BD583" s="204" t="s">
        <v>1197</v>
      </c>
      <c r="BE583" s="219" t="s">
        <v>1197</v>
      </c>
      <c r="BF583" s="219" t="s">
        <v>1197</v>
      </c>
      <c r="BG583" s="219" t="s">
        <v>1197</v>
      </c>
      <c r="BH583" s="219" t="s">
        <v>1197</v>
      </c>
      <c r="BI583" s="204" t="s">
        <v>1197</v>
      </c>
      <c r="BJ583" s="219" t="s">
        <v>1197</v>
      </c>
      <c r="BK583" s="219" t="s">
        <v>1197</v>
      </c>
      <c r="BL583" s="219" t="s">
        <v>1197</v>
      </c>
      <c r="BM583" s="204" t="s">
        <v>1197</v>
      </c>
      <c r="BN583" s="219" t="s">
        <v>1197</v>
      </c>
      <c r="BO583" s="219" t="s">
        <v>1197</v>
      </c>
      <c r="BP583" s="219" t="s">
        <v>1197</v>
      </c>
      <c r="BQ583" s="204" t="s">
        <v>1197</v>
      </c>
      <c r="BR583" s="219" t="s">
        <v>1197</v>
      </c>
      <c r="BS583" s="219" t="s">
        <v>1197</v>
      </c>
      <c r="BT583" s="219" t="s">
        <v>1197</v>
      </c>
      <c r="BU583" s="204" t="s">
        <v>1197</v>
      </c>
      <c r="BV583" s="219" t="s">
        <v>1197</v>
      </c>
      <c r="BW583" s="219" t="s">
        <v>1197</v>
      </c>
      <c r="BX583" s="219" t="s">
        <v>1197</v>
      </c>
      <c r="BY583" s="204" t="s">
        <v>1197</v>
      </c>
      <c r="BZ583" s="219" t="s">
        <v>1197</v>
      </c>
      <c r="CA583" s="219" t="s">
        <v>1197</v>
      </c>
      <c r="CB583" s="219" t="s">
        <v>1197</v>
      </c>
      <c r="CC583" s="204" t="s">
        <v>1197</v>
      </c>
      <c r="CD583" s="219" t="s">
        <v>1197</v>
      </c>
      <c r="CE583" s="219" t="s">
        <v>1197</v>
      </c>
      <c r="CF583" s="219" t="s">
        <v>1197</v>
      </c>
      <c r="CG583" s="204" t="s">
        <v>1197</v>
      </c>
      <c r="CH583" s="204" t="s">
        <v>1197</v>
      </c>
      <c r="CI583" s="204" t="s">
        <v>1197</v>
      </c>
      <c r="CJ583" s="204" t="s">
        <v>1197</v>
      </c>
      <c r="CK583" s="204" t="s">
        <v>1197</v>
      </c>
      <c r="CL583" s="204" t="s">
        <v>1197</v>
      </c>
      <c r="CM583" s="204" t="s">
        <v>1197</v>
      </c>
      <c r="CN583" s="204" t="s">
        <v>1197</v>
      </c>
      <c r="CO583" s="204" t="s">
        <v>1197</v>
      </c>
      <c r="CP583" s="204" t="s">
        <v>1197</v>
      </c>
      <c r="CQ583" s="204" t="s">
        <v>1197</v>
      </c>
      <c r="CR583" s="204" t="s">
        <v>1197</v>
      </c>
      <c r="CS583" s="204" t="s">
        <v>1197</v>
      </c>
      <c r="CT583" s="204" t="s">
        <v>1197</v>
      </c>
      <c r="CU583" s="204" t="s">
        <v>1197</v>
      </c>
      <c r="CV583" s="204" t="s">
        <v>1197</v>
      </c>
      <c r="CW583" s="204" t="s">
        <v>1197</v>
      </c>
      <c r="CX583" s="204" t="s">
        <v>1197</v>
      </c>
      <c r="CY583" s="204" t="s">
        <v>1197</v>
      </c>
      <c r="CZ583" s="204" t="s">
        <v>1197</v>
      </c>
      <c r="DA583" s="219" t="s">
        <v>1197</v>
      </c>
      <c r="DB583" s="219" t="s">
        <v>1197</v>
      </c>
      <c r="DC583" s="219" t="s">
        <v>1197</v>
      </c>
      <c r="DD583" s="219" t="s">
        <v>1197</v>
      </c>
      <c r="DE583" s="204" t="s">
        <v>1197</v>
      </c>
      <c r="DF583" s="219" t="s">
        <v>1197</v>
      </c>
      <c r="DG583" s="219" t="s">
        <v>1197</v>
      </c>
      <c r="DH583" s="219" t="s">
        <v>1197</v>
      </c>
      <c r="DI583" s="204" t="s">
        <v>1197</v>
      </c>
      <c r="DJ583" s="219" t="s">
        <v>1197</v>
      </c>
      <c r="DK583" s="219" t="s">
        <v>1197</v>
      </c>
      <c r="DL583" s="219" t="s">
        <v>1197</v>
      </c>
      <c r="DM583" s="204" t="s">
        <v>1197</v>
      </c>
      <c r="DN583" s="219" t="s">
        <v>1197</v>
      </c>
      <c r="DO583" s="219" t="s">
        <v>1197</v>
      </c>
      <c r="DP583" s="219" t="s">
        <v>1197</v>
      </c>
      <c r="DQ583" s="204" t="s">
        <v>1197</v>
      </c>
      <c r="DR583" s="219" t="s">
        <v>1197</v>
      </c>
      <c r="DS583" s="219" t="s">
        <v>1197</v>
      </c>
      <c r="DT583" s="219" t="s">
        <v>1197</v>
      </c>
      <c r="DU583" s="204" t="s">
        <v>1197</v>
      </c>
      <c r="DV583" s="219" t="s">
        <v>1197</v>
      </c>
      <c r="DW583" s="219" t="s">
        <v>1197</v>
      </c>
      <c r="DX583" s="219" t="s">
        <v>1197</v>
      </c>
      <c r="DY583" s="204" t="s">
        <v>1197</v>
      </c>
      <c r="DZ583" s="219" t="s">
        <v>1197</v>
      </c>
      <c r="EA583" s="219" t="s">
        <v>1197</v>
      </c>
      <c r="EB583" s="219" t="s">
        <v>1197</v>
      </c>
      <c r="EC583" s="204" t="s">
        <v>1197</v>
      </c>
      <c r="ED583" s="204" t="s">
        <v>1197</v>
      </c>
      <c r="EE583" s="204" t="s">
        <v>1197</v>
      </c>
      <c r="EF583" s="204" t="s">
        <v>1197</v>
      </c>
      <c r="EG583" s="204" t="s">
        <v>1197</v>
      </c>
      <c r="EH583" s="204" t="s">
        <v>1197</v>
      </c>
      <c r="EI583" s="204" t="s">
        <v>1197</v>
      </c>
      <c r="EJ583" s="204" t="s">
        <v>1197</v>
      </c>
      <c r="EK583" s="204" t="s">
        <v>1197</v>
      </c>
      <c r="EL583" s="204" t="s">
        <v>1197</v>
      </c>
      <c r="EM583" s="204" t="s">
        <v>1197</v>
      </c>
      <c r="EN583" s="204" t="s">
        <v>1197</v>
      </c>
      <c r="EO583" s="204" t="s">
        <v>1197</v>
      </c>
      <c r="EP583" s="204" t="s">
        <v>1197</v>
      </c>
      <c r="EQ583" s="204" t="s">
        <v>1197</v>
      </c>
      <c r="ER583" s="204" t="s">
        <v>1197</v>
      </c>
      <c r="ES583" s="204" t="s">
        <v>1197</v>
      </c>
      <c r="ET583" s="204" t="s">
        <v>1197</v>
      </c>
      <c r="EU583" s="204" t="s">
        <v>1197</v>
      </c>
      <c r="EV583" s="204" t="s">
        <v>1197</v>
      </c>
      <c r="EW583" s="219" t="s">
        <v>1197</v>
      </c>
      <c r="EX583" s="219" t="s">
        <v>1197</v>
      </c>
      <c r="EY583" s="219" t="s">
        <v>1197</v>
      </c>
      <c r="EZ583" s="219" t="s">
        <v>1197</v>
      </c>
      <c r="FA583" s="204" t="s">
        <v>1197</v>
      </c>
      <c r="FB583" s="219" t="s">
        <v>1197</v>
      </c>
      <c r="FC583" s="219" t="s">
        <v>1197</v>
      </c>
      <c r="FD583" s="219" t="s">
        <v>1197</v>
      </c>
      <c r="FE583" s="204" t="s">
        <v>1197</v>
      </c>
      <c r="FF583" s="219" t="s">
        <v>1197</v>
      </c>
      <c r="FG583" s="219" t="s">
        <v>1197</v>
      </c>
      <c r="FH583" s="219" t="s">
        <v>1197</v>
      </c>
      <c r="FI583" s="204" t="s">
        <v>1197</v>
      </c>
      <c r="FJ583" s="219" t="s">
        <v>1197</v>
      </c>
      <c r="FK583" s="219" t="s">
        <v>1197</v>
      </c>
      <c r="FL583" s="219" t="s">
        <v>1197</v>
      </c>
      <c r="FM583" s="204" t="s">
        <v>1197</v>
      </c>
      <c r="FN583" s="219" t="s">
        <v>1197</v>
      </c>
      <c r="FO583" s="219" t="s">
        <v>1197</v>
      </c>
      <c r="FP583" s="219" t="s">
        <v>1197</v>
      </c>
      <c r="FQ583" s="204" t="s">
        <v>1197</v>
      </c>
      <c r="FR583" s="219" t="s">
        <v>1197</v>
      </c>
      <c r="FS583" s="219" t="s">
        <v>1197</v>
      </c>
      <c r="FT583" s="219" t="s">
        <v>1197</v>
      </c>
      <c r="FU583" s="204" t="s">
        <v>1197</v>
      </c>
      <c r="FV583" s="219" t="s">
        <v>1197</v>
      </c>
      <c r="FW583" s="219" t="s">
        <v>1197</v>
      </c>
      <c r="FX583" s="219" t="s">
        <v>1197</v>
      </c>
      <c r="FY583" s="204" t="s">
        <v>1197</v>
      </c>
      <c r="FZ583" s="204" t="s">
        <v>1197</v>
      </c>
      <c r="GA583" s="204" t="s">
        <v>1197</v>
      </c>
      <c r="GB583" s="204" t="s">
        <v>1197</v>
      </c>
      <c r="GC583" s="204" t="s">
        <v>1197</v>
      </c>
      <c r="GD583" s="204" t="s">
        <v>1197</v>
      </c>
      <c r="GE583" s="204" t="s">
        <v>1197</v>
      </c>
      <c r="GF583" s="204" t="s">
        <v>1197</v>
      </c>
      <c r="GG583" s="204" t="s">
        <v>1197</v>
      </c>
      <c r="GH583" s="204" t="s">
        <v>1197</v>
      </c>
      <c r="GI583" s="204" t="s">
        <v>1197</v>
      </c>
      <c r="GJ583" s="204" t="s">
        <v>1197</v>
      </c>
      <c r="GK583" s="204" t="s">
        <v>1197</v>
      </c>
      <c r="GL583" s="204" t="s">
        <v>1197</v>
      </c>
      <c r="GM583" s="204" t="s">
        <v>1197</v>
      </c>
      <c r="GN583" s="204" t="s">
        <v>1197</v>
      </c>
      <c r="GO583" s="204" t="s">
        <v>1197</v>
      </c>
      <c r="GP583" s="204" t="s">
        <v>1197</v>
      </c>
      <c r="GQ583" s="204" t="s">
        <v>1197</v>
      </c>
      <c r="GR583" s="204" t="s">
        <v>1197</v>
      </c>
      <c r="GS583" s="219" t="s">
        <v>1197</v>
      </c>
      <c r="GT583" s="219" t="s">
        <v>1197</v>
      </c>
      <c r="GU583" s="219" t="s">
        <v>1197</v>
      </c>
      <c r="GV583" s="219" t="s">
        <v>1197</v>
      </c>
      <c r="GW583" s="204" t="s">
        <v>1197</v>
      </c>
      <c r="GX583" s="219" t="s">
        <v>1197</v>
      </c>
      <c r="GY583" s="219" t="s">
        <v>1197</v>
      </c>
      <c r="GZ583" s="219" t="s">
        <v>1197</v>
      </c>
      <c r="HA583" s="204" t="s">
        <v>1197</v>
      </c>
      <c r="HB583" s="219" t="s">
        <v>1197</v>
      </c>
      <c r="HC583" s="219" t="s">
        <v>1197</v>
      </c>
      <c r="HD583" s="219" t="s">
        <v>1197</v>
      </c>
      <c r="HE583" s="204" t="s">
        <v>1197</v>
      </c>
      <c r="HF583" s="219" t="s">
        <v>1197</v>
      </c>
      <c r="HG583" s="219" t="s">
        <v>1197</v>
      </c>
      <c r="HH583" s="219" t="s">
        <v>1197</v>
      </c>
      <c r="HI583" s="204" t="s">
        <v>1197</v>
      </c>
      <c r="HJ583" s="219" t="s">
        <v>1197</v>
      </c>
      <c r="HK583" s="219" t="s">
        <v>1197</v>
      </c>
      <c r="HL583" s="219" t="s">
        <v>1197</v>
      </c>
      <c r="HM583" s="204" t="s">
        <v>1197</v>
      </c>
      <c r="HN583" s="219" t="s">
        <v>1197</v>
      </c>
      <c r="HO583" s="219" t="s">
        <v>1197</v>
      </c>
      <c r="HP583" s="219" t="s">
        <v>1197</v>
      </c>
      <c r="HQ583" s="204" t="s">
        <v>1197</v>
      </c>
      <c r="HR583" s="219" t="s">
        <v>1197</v>
      </c>
      <c r="HS583" s="219" t="s">
        <v>1197</v>
      </c>
      <c r="HT583" s="219" t="s">
        <v>1197</v>
      </c>
      <c r="HU583" s="204" t="s">
        <v>1197</v>
      </c>
      <c r="HV583" s="204" t="s">
        <v>1197</v>
      </c>
      <c r="HW583" s="204" t="s">
        <v>1197</v>
      </c>
      <c r="HX583" s="204" t="s">
        <v>1197</v>
      </c>
      <c r="HY583" s="204" t="s">
        <v>1197</v>
      </c>
      <c r="HZ583" s="204" t="s">
        <v>1197</v>
      </c>
      <c r="IA583" s="204" t="s">
        <v>1197</v>
      </c>
      <c r="IB583" s="204" t="s">
        <v>1197</v>
      </c>
      <c r="IC583" s="204" t="s">
        <v>1197</v>
      </c>
      <c r="ID583" s="204" t="s">
        <v>1197</v>
      </c>
      <c r="IE583" s="204" t="s">
        <v>1197</v>
      </c>
      <c r="IF583" s="204" t="s">
        <v>1197</v>
      </c>
      <c r="IG583" s="204" t="s">
        <v>1197</v>
      </c>
      <c r="IH583" s="204" t="s">
        <v>1197</v>
      </c>
      <c r="II583" s="204" t="s">
        <v>1197</v>
      </c>
      <c r="IJ583" s="204" t="s">
        <v>1197</v>
      </c>
      <c r="IK583" s="204" t="s">
        <v>1197</v>
      </c>
      <c r="IL583" s="204" t="s">
        <v>1197</v>
      </c>
      <c r="IM583" s="204" t="s">
        <v>1197</v>
      </c>
      <c r="IN583" s="204" t="s">
        <v>1197</v>
      </c>
      <c r="IO583" s="219" t="s">
        <v>1197</v>
      </c>
      <c r="IP583" s="219" t="s">
        <v>1197</v>
      </c>
      <c r="IQ583" s="219" t="s">
        <v>1197</v>
      </c>
      <c r="IR583" s="219" t="s">
        <v>1197</v>
      </c>
      <c r="IS583" s="204" t="s">
        <v>1197</v>
      </c>
      <c r="IT583" s="219" t="s">
        <v>1197</v>
      </c>
      <c r="IU583" s="219" t="s">
        <v>1197</v>
      </c>
      <c r="IV583" s="219" t="s">
        <v>1197</v>
      </c>
    </row>
    <row r="584" spans="1:256" s="204" customFormat="1" ht="47.25">
      <c r="A584" s="209">
        <v>7630</v>
      </c>
      <c r="B584" s="209">
        <v>576300</v>
      </c>
      <c r="C584" s="204" t="s">
        <v>1082</v>
      </c>
      <c r="D584" s="219">
        <v>71130</v>
      </c>
      <c r="E584" s="209">
        <v>60502</v>
      </c>
      <c r="F584" s="256" t="s">
        <v>1065</v>
      </c>
      <c r="G584" s="204" t="s">
        <v>1083</v>
      </c>
      <c r="H584" s="204" t="s">
        <v>1069</v>
      </c>
      <c r="I584" s="204" t="s">
        <v>1069</v>
      </c>
      <c r="J584" s="204" t="s">
        <v>1069</v>
      </c>
      <c r="K584" s="225" t="s">
        <v>1084</v>
      </c>
      <c r="L584" s="219" t="s">
        <v>1197</v>
      </c>
      <c r="M584" s="219" t="s">
        <v>1197</v>
      </c>
      <c r="N584" s="219" t="s">
        <v>1197</v>
      </c>
      <c r="O584" s="219" t="s">
        <v>1197</v>
      </c>
      <c r="P584" s="219" t="s">
        <v>1197</v>
      </c>
      <c r="Q584" s="219" t="s">
        <v>1197</v>
      </c>
      <c r="R584" s="219" t="s">
        <v>1197</v>
      </c>
      <c r="S584" s="219" t="s">
        <v>1197</v>
      </c>
      <c r="T584" s="219" t="s">
        <v>1197</v>
      </c>
      <c r="U584" s="204" t="s">
        <v>1197</v>
      </c>
      <c r="V584" s="219" t="s">
        <v>1197</v>
      </c>
      <c r="W584" s="219" t="s">
        <v>1197</v>
      </c>
      <c r="X584" s="219" t="s">
        <v>1197</v>
      </c>
      <c r="Y584" s="204" t="s">
        <v>1197</v>
      </c>
      <c r="Z584" s="219" t="s">
        <v>1197</v>
      </c>
      <c r="AA584" s="219" t="s">
        <v>1197</v>
      </c>
      <c r="AB584" s="219" t="s">
        <v>1197</v>
      </c>
      <c r="AC584" s="204" t="s">
        <v>1197</v>
      </c>
      <c r="AD584" s="219" t="s">
        <v>1197</v>
      </c>
      <c r="AE584" s="219" t="s">
        <v>1197</v>
      </c>
      <c r="AF584" s="219" t="s">
        <v>1197</v>
      </c>
      <c r="AG584" s="204" t="s">
        <v>1197</v>
      </c>
      <c r="AH584" s="219" t="s">
        <v>1197</v>
      </c>
      <c r="AI584" s="219" t="s">
        <v>1197</v>
      </c>
      <c r="AJ584" s="219" t="s">
        <v>1197</v>
      </c>
      <c r="AK584" s="204" t="s">
        <v>1197</v>
      </c>
      <c r="AL584" s="204" t="s">
        <v>1197</v>
      </c>
      <c r="AM584" s="204" t="s">
        <v>1197</v>
      </c>
      <c r="AN584" s="204" t="s">
        <v>1197</v>
      </c>
      <c r="AO584" s="204" t="s">
        <v>1197</v>
      </c>
      <c r="AP584" s="204" t="s">
        <v>1197</v>
      </c>
      <c r="AQ584" s="204" t="s">
        <v>1197</v>
      </c>
      <c r="AR584" s="204" t="s">
        <v>1197</v>
      </c>
      <c r="AS584" s="204" t="s">
        <v>1197</v>
      </c>
      <c r="AT584" s="204" t="s">
        <v>1197</v>
      </c>
      <c r="AU584" s="204" t="s">
        <v>1197</v>
      </c>
      <c r="AV584" s="204" t="s">
        <v>1197</v>
      </c>
      <c r="AW584" s="204" t="s">
        <v>1197</v>
      </c>
      <c r="AX584" s="204" t="s">
        <v>1197</v>
      </c>
      <c r="AY584" s="204" t="s">
        <v>1197</v>
      </c>
      <c r="AZ584" s="204" t="s">
        <v>1197</v>
      </c>
      <c r="BA584" s="204" t="s">
        <v>1197</v>
      </c>
      <c r="BB584" s="204" t="s">
        <v>1197</v>
      </c>
      <c r="BC584" s="204" t="s">
        <v>1197</v>
      </c>
      <c r="BD584" s="204" t="s">
        <v>1197</v>
      </c>
      <c r="BE584" s="219" t="s">
        <v>1197</v>
      </c>
      <c r="BF584" s="219" t="s">
        <v>1197</v>
      </c>
      <c r="BG584" s="219" t="s">
        <v>1197</v>
      </c>
      <c r="BH584" s="219" t="s">
        <v>1197</v>
      </c>
      <c r="BI584" s="219" t="s">
        <v>1197</v>
      </c>
      <c r="BJ584" s="219" t="s">
        <v>1197</v>
      </c>
      <c r="BK584" s="219" t="s">
        <v>1197</v>
      </c>
      <c r="BL584" s="219" t="s">
        <v>1197</v>
      </c>
      <c r="BM584" s="219" t="s">
        <v>1197</v>
      </c>
      <c r="BN584" s="219" t="s">
        <v>1197</v>
      </c>
      <c r="BO584" s="219" t="s">
        <v>1197</v>
      </c>
      <c r="BP584" s="219" t="s">
        <v>1197</v>
      </c>
      <c r="BQ584" s="204" t="s">
        <v>1197</v>
      </c>
      <c r="BR584" s="219" t="s">
        <v>1197</v>
      </c>
      <c r="BS584" s="219" t="s">
        <v>1197</v>
      </c>
      <c r="BT584" s="219" t="s">
        <v>1197</v>
      </c>
      <c r="BU584" s="204" t="s">
        <v>1197</v>
      </c>
      <c r="BV584" s="219" t="s">
        <v>1197</v>
      </c>
      <c r="BW584" s="219" t="s">
        <v>1197</v>
      </c>
      <c r="BX584" s="219" t="s">
        <v>1197</v>
      </c>
      <c r="BY584" s="204" t="s">
        <v>1197</v>
      </c>
      <c r="BZ584" s="219" t="s">
        <v>1197</v>
      </c>
      <c r="CA584" s="219" t="s">
        <v>1197</v>
      </c>
      <c r="CB584" s="219" t="s">
        <v>1197</v>
      </c>
      <c r="CC584" s="204" t="s">
        <v>1197</v>
      </c>
      <c r="CD584" s="219" t="s">
        <v>1197</v>
      </c>
      <c r="CE584" s="219" t="s">
        <v>1197</v>
      </c>
      <c r="CF584" s="219" t="s">
        <v>1197</v>
      </c>
      <c r="CG584" s="204" t="s">
        <v>1197</v>
      </c>
      <c r="CH584" s="204" t="s">
        <v>1197</v>
      </c>
      <c r="CI584" s="204" t="s">
        <v>1197</v>
      </c>
      <c r="CJ584" s="204" t="s">
        <v>1197</v>
      </c>
      <c r="CK584" s="204" t="s">
        <v>1197</v>
      </c>
      <c r="CL584" s="204" t="s">
        <v>1197</v>
      </c>
      <c r="CM584" s="204" t="s">
        <v>1197</v>
      </c>
      <c r="CN584" s="204" t="s">
        <v>1197</v>
      </c>
      <c r="CO584" s="204" t="s">
        <v>1197</v>
      </c>
      <c r="CP584" s="204" t="s">
        <v>1197</v>
      </c>
      <c r="CQ584" s="204" t="s">
        <v>1197</v>
      </c>
      <c r="CR584" s="204" t="s">
        <v>1197</v>
      </c>
      <c r="CS584" s="204" t="s">
        <v>1197</v>
      </c>
      <c r="CT584" s="204" t="s">
        <v>1197</v>
      </c>
      <c r="CU584" s="204" t="s">
        <v>1197</v>
      </c>
      <c r="CV584" s="204" t="s">
        <v>1197</v>
      </c>
      <c r="CW584" s="204" t="s">
        <v>1197</v>
      </c>
      <c r="CX584" s="204" t="s">
        <v>1197</v>
      </c>
      <c r="CY584" s="204" t="s">
        <v>1197</v>
      </c>
      <c r="CZ584" s="204" t="s">
        <v>1197</v>
      </c>
      <c r="DA584" s="219" t="s">
        <v>1197</v>
      </c>
      <c r="DB584" s="219" t="s">
        <v>1197</v>
      </c>
      <c r="DC584" s="219" t="s">
        <v>1197</v>
      </c>
      <c r="DD584" s="219" t="s">
        <v>1197</v>
      </c>
      <c r="DE584" s="219" t="s">
        <v>1197</v>
      </c>
      <c r="DF584" s="219" t="s">
        <v>1197</v>
      </c>
      <c r="DG584" s="219" t="s">
        <v>1197</v>
      </c>
      <c r="DH584" s="219" t="s">
        <v>1197</v>
      </c>
      <c r="DI584" s="219" t="s">
        <v>1197</v>
      </c>
      <c r="DJ584" s="219" t="s">
        <v>1197</v>
      </c>
      <c r="DK584" s="219" t="s">
        <v>1197</v>
      </c>
      <c r="DL584" s="219" t="s">
        <v>1197</v>
      </c>
      <c r="DM584" s="204" t="s">
        <v>1197</v>
      </c>
      <c r="DN584" s="219" t="s">
        <v>1197</v>
      </c>
      <c r="DO584" s="219" t="s">
        <v>1197</v>
      </c>
      <c r="DP584" s="219" t="s">
        <v>1197</v>
      </c>
      <c r="DQ584" s="204" t="s">
        <v>1197</v>
      </c>
      <c r="DR584" s="219" t="s">
        <v>1197</v>
      </c>
      <c r="DS584" s="219" t="s">
        <v>1197</v>
      </c>
      <c r="DT584" s="219" t="s">
        <v>1197</v>
      </c>
      <c r="DU584" s="204" t="s">
        <v>1197</v>
      </c>
      <c r="DV584" s="219" t="s">
        <v>1197</v>
      </c>
      <c r="DW584" s="219" t="s">
        <v>1197</v>
      </c>
      <c r="DX584" s="219" t="s">
        <v>1197</v>
      </c>
      <c r="DY584" s="204" t="s">
        <v>1197</v>
      </c>
      <c r="DZ584" s="219" t="s">
        <v>1197</v>
      </c>
      <c r="EA584" s="219" t="s">
        <v>1197</v>
      </c>
      <c r="EB584" s="219" t="s">
        <v>1197</v>
      </c>
      <c r="EC584" s="204" t="s">
        <v>1197</v>
      </c>
      <c r="ED584" s="204" t="s">
        <v>1197</v>
      </c>
      <c r="EE584" s="204" t="s">
        <v>1197</v>
      </c>
      <c r="EF584" s="204" t="s">
        <v>1197</v>
      </c>
      <c r="EG584" s="204" t="s">
        <v>1197</v>
      </c>
      <c r="EH584" s="204" t="s">
        <v>1197</v>
      </c>
      <c r="EI584" s="204" t="s">
        <v>1197</v>
      </c>
      <c r="EJ584" s="204" t="s">
        <v>1197</v>
      </c>
      <c r="EK584" s="204" t="s">
        <v>1197</v>
      </c>
      <c r="EL584" s="204" t="s">
        <v>1197</v>
      </c>
      <c r="EM584" s="204" t="s">
        <v>1197</v>
      </c>
      <c r="EN584" s="204" t="s">
        <v>1197</v>
      </c>
      <c r="EO584" s="204" t="s">
        <v>1197</v>
      </c>
      <c r="EP584" s="204" t="s">
        <v>1197</v>
      </c>
      <c r="EQ584" s="204" t="s">
        <v>1197</v>
      </c>
      <c r="ER584" s="204" t="s">
        <v>1197</v>
      </c>
      <c r="ES584" s="204" t="s">
        <v>1197</v>
      </c>
      <c r="ET584" s="204" t="s">
        <v>1197</v>
      </c>
      <c r="EU584" s="204" t="s">
        <v>1197</v>
      </c>
      <c r="EV584" s="204" t="s">
        <v>1197</v>
      </c>
      <c r="EW584" s="219" t="s">
        <v>1197</v>
      </c>
      <c r="EX584" s="219" t="s">
        <v>1197</v>
      </c>
      <c r="EY584" s="219" t="s">
        <v>1197</v>
      </c>
      <c r="EZ584" s="219" t="s">
        <v>1197</v>
      </c>
      <c r="FA584" s="219" t="s">
        <v>1197</v>
      </c>
      <c r="FB584" s="219" t="s">
        <v>1197</v>
      </c>
      <c r="FC584" s="219" t="s">
        <v>1197</v>
      </c>
      <c r="FD584" s="219" t="s">
        <v>1197</v>
      </c>
      <c r="FE584" s="219" t="s">
        <v>1197</v>
      </c>
      <c r="FF584" s="219" t="s">
        <v>1197</v>
      </c>
      <c r="FG584" s="219" t="s">
        <v>1197</v>
      </c>
      <c r="FH584" s="219" t="s">
        <v>1197</v>
      </c>
      <c r="FI584" s="204" t="s">
        <v>1197</v>
      </c>
      <c r="FJ584" s="219" t="s">
        <v>1197</v>
      </c>
      <c r="FK584" s="219" t="s">
        <v>1197</v>
      </c>
      <c r="FL584" s="219" t="s">
        <v>1197</v>
      </c>
      <c r="FM584" s="204" t="s">
        <v>1197</v>
      </c>
      <c r="FN584" s="219" t="s">
        <v>1197</v>
      </c>
      <c r="FO584" s="219" t="s">
        <v>1197</v>
      </c>
      <c r="FP584" s="219" t="s">
        <v>1197</v>
      </c>
      <c r="FQ584" s="204" t="s">
        <v>1197</v>
      </c>
      <c r="FR584" s="219" t="s">
        <v>1197</v>
      </c>
      <c r="FS584" s="219" t="s">
        <v>1197</v>
      </c>
      <c r="FT584" s="219" t="s">
        <v>1197</v>
      </c>
      <c r="FU584" s="204" t="s">
        <v>1197</v>
      </c>
      <c r="FV584" s="219" t="s">
        <v>1197</v>
      </c>
      <c r="FW584" s="219" t="s">
        <v>1197</v>
      </c>
      <c r="FX584" s="219" t="s">
        <v>1197</v>
      </c>
      <c r="FY584" s="204" t="s">
        <v>1197</v>
      </c>
      <c r="FZ584" s="204" t="s">
        <v>1197</v>
      </c>
      <c r="GA584" s="204" t="s">
        <v>1197</v>
      </c>
      <c r="GB584" s="204" t="s">
        <v>1197</v>
      </c>
      <c r="GC584" s="204" t="s">
        <v>1197</v>
      </c>
      <c r="GD584" s="204" t="s">
        <v>1197</v>
      </c>
      <c r="GE584" s="204" t="s">
        <v>1197</v>
      </c>
      <c r="GF584" s="204" t="s">
        <v>1197</v>
      </c>
      <c r="GG584" s="204" t="s">
        <v>1197</v>
      </c>
      <c r="GH584" s="204" t="s">
        <v>1197</v>
      </c>
      <c r="GI584" s="204" t="s">
        <v>1197</v>
      </c>
      <c r="GJ584" s="204" t="s">
        <v>1197</v>
      </c>
      <c r="GK584" s="204" t="s">
        <v>1197</v>
      </c>
      <c r="GL584" s="204" t="s">
        <v>1197</v>
      </c>
      <c r="GM584" s="204" t="s">
        <v>1197</v>
      </c>
      <c r="GN584" s="204" t="s">
        <v>1197</v>
      </c>
      <c r="GO584" s="204" t="s">
        <v>1197</v>
      </c>
      <c r="GP584" s="204" t="s">
        <v>1197</v>
      </c>
      <c r="GQ584" s="204" t="s">
        <v>1197</v>
      </c>
      <c r="GR584" s="204" t="s">
        <v>1197</v>
      </c>
      <c r="GS584" s="219" t="s">
        <v>1197</v>
      </c>
      <c r="GT584" s="219" t="s">
        <v>1197</v>
      </c>
      <c r="GU584" s="219" t="s">
        <v>1197</v>
      </c>
      <c r="GV584" s="219" t="s">
        <v>1197</v>
      </c>
      <c r="GW584" s="219" t="s">
        <v>1197</v>
      </c>
      <c r="GX584" s="219" t="s">
        <v>1197</v>
      </c>
      <c r="GY584" s="219" t="s">
        <v>1197</v>
      </c>
      <c r="GZ584" s="219" t="s">
        <v>1197</v>
      </c>
      <c r="HA584" s="219" t="s">
        <v>1197</v>
      </c>
      <c r="HB584" s="219" t="s">
        <v>1197</v>
      </c>
      <c r="HC584" s="219" t="s">
        <v>1197</v>
      </c>
      <c r="HD584" s="219" t="s">
        <v>1197</v>
      </c>
      <c r="HE584" s="204" t="s">
        <v>1197</v>
      </c>
      <c r="HF584" s="219" t="s">
        <v>1197</v>
      </c>
      <c r="HG584" s="219" t="s">
        <v>1197</v>
      </c>
      <c r="HH584" s="219" t="s">
        <v>1197</v>
      </c>
      <c r="HI584" s="204" t="s">
        <v>1197</v>
      </c>
      <c r="HJ584" s="219" t="s">
        <v>1197</v>
      </c>
      <c r="HK584" s="219" t="s">
        <v>1197</v>
      </c>
      <c r="HL584" s="219" t="s">
        <v>1197</v>
      </c>
      <c r="HM584" s="204" t="s">
        <v>1197</v>
      </c>
      <c r="HN584" s="219" t="s">
        <v>1197</v>
      </c>
      <c r="HO584" s="219" t="s">
        <v>1197</v>
      </c>
      <c r="HP584" s="219" t="s">
        <v>1197</v>
      </c>
      <c r="HQ584" s="204" t="s">
        <v>1197</v>
      </c>
      <c r="HR584" s="219" t="s">
        <v>1197</v>
      </c>
      <c r="HS584" s="219" t="s">
        <v>1197</v>
      </c>
      <c r="HT584" s="219" t="s">
        <v>1197</v>
      </c>
      <c r="HU584" s="204" t="s">
        <v>1197</v>
      </c>
      <c r="HV584" s="204" t="s">
        <v>1197</v>
      </c>
      <c r="HW584" s="204" t="s">
        <v>1197</v>
      </c>
      <c r="HX584" s="204" t="s">
        <v>1197</v>
      </c>
      <c r="HY584" s="204" t="s">
        <v>1197</v>
      </c>
      <c r="HZ584" s="204" t="s">
        <v>1197</v>
      </c>
      <c r="IA584" s="204" t="s">
        <v>1197</v>
      </c>
      <c r="IB584" s="204" t="s">
        <v>1197</v>
      </c>
      <c r="IC584" s="204" t="s">
        <v>1197</v>
      </c>
      <c r="ID584" s="204" t="s">
        <v>1197</v>
      </c>
      <c r="IE584" s="204" t="s">
        <v>1197</v>
      </c>
      <c r="IF584" s="204" t="s">
        <v>1197</v>
      </c>
      <c r="IG584" s="204" t="s">
        <v>1197</v>
      </c>
      <c r="IH584" s="204" t="s">
        <v>1197</v>
      </c>
      <c r="II584" s="204" t="s">
        <v>1197</v>
      </c>
      <c r="IJ584" s="204" t="s">
        <v>1197</v>
      </c>
      <c r="IK584" s="204" t="s">
        <v>1197</v>
      </c>
      <c r="IL584" s="204" t="s">
        <v>1197</v>
      </c>
      <c r="IM584" s="204" t="s">
        <v>1197</v>
      </c>
      <c r="IN584" s="204" t="s">
        <v>1197</v>
      </c>
      <c r="IO584" s="219" t="s">
        <v>1197</v>
      </c>
      <c r="IP584" s="219" t="s">
        <v>1197</v>
      </c>
      <c r="IQ584" s="219" t="s">
        <v>1197</v>
      </c>
      <c r="IR584" s="219" t="s">
        <v>1197</v>
      </c>
      <c r="IS584" s="219" t="s">
        <v>1197</v>
      </c>
      <c r="IT584" s="219" t="s">
        <v>1197</v>
      </c>
      <c r="IU584" s="219" t="s">
        <v>1197</v>
      </c>
      <c r="IV584" s="219" t="s">
        <v>1197</v>
      </c>
    </row>
    <row r="585" spans="1:11" s="204" customFormat="1" ht="78.75">
      <c r="A585" s="209">
        <v>7510</v>
      </c>
      <c r="B585" s="209">
        <v>575100</v>
      </c>
      <c r="C585" s="204" t="s">
        <v>1085</v>
      </c>
      <c r="D585" s="219">
        <v>71010</v>
      </c>
      <c r="E585" s="209">
        <v>60701</v>
      </c>
      <c r="F585" s="256" t="s">
        <v>1065</v>
      </c>
      <c r="G585" s="258" t="s">
        <v>1086</v>
      </c>
      <c r="H585" s="204" t="s">
        <v>1069</v>
      </c>
      <c r="I585" s="204" t="s">
        <v>1069</v>
      </c>
      <c r="J585" s="204" t="s">
        <v>1069</v>
      </c>
      <c r="K585" s="225" t="s">
        <v>1087</v>
      </c>
    </row>
    <row r="586" spans="1:256" s="204" customFormat="1" ht="47.25">
      <c r="A586" s="209">
        <v>7580</v>
      </c>
      <c r="B586" s="209">
        <v>575800</v>
      </c>
      <c r="C586" s="204" t="s">
        <v>1088</v>
      </c>
      <c r="D586" s="219">
        <v>71080</v>
      </c>
      <c r="E586" s="209">
        <v>50101</v>
      </c>
      <c r="F586" s="256" t="s">
        <v>1065</v>
      </c>
      <c r="G586" s="204" t="s">
        <v>1068</v>
      </c>
      <c r="H586" s="204" t="s">
        <v>31</v>
      </c>
      <c r="I586" s="204" t="s">
        <v>32</v>
      </c>
      <c r="J586" s="204" t="s">
        <v>32</v>
      </c>
      <c r="K586" s="225" t="s">
        <v>1089</v>
      </c>
      <c r="L586" s="219" t="s">
        <v>1197</v>
      </c>
      <c r="M586" s="204" t="s">
        <v>1197</v>
      </c>
      <c r="N586" s="219" t="s">
        <v>1197</v>
      </c>
      <c r="O586" s="219" t="s">
        <v>1197</v>
      </c>
      <c r="P586" s="219" t="s">
        <v>1197</v>
      </c>
      <c r="Q586" s="204" t="s">
        <v>1197</v>
      </c>
      <c r="R586" s="219" t="s">
        <v>1197</v>
      </c>
      <c r="S586" s="219" t="s">
        <v>1197</v>
      </c>
      <c r="T586" s="219" t="s">
        <v>1197</v>
      </c>
      <c r="U586" s="204" t="s">
        <v>1197</v>
      </c>
      <c r="V586" s="219" t="s">
        <v>1197</v>
      </c>
      <c r="W586" s="219" t="s">
        <v>1197</v>
      </c>
      <c r="X586" s="219" t="s">
        <v>1197</v>
      </c>
      <c r="Y586" s="204" t="s">
        <v>1197</v>
      </c>
      <c r="Z586" s="219" t="s">
        <v>1197</v>
      </c>
      <c r="AA586" s="219" t="s">
        <v>1197</v>
      </c>
      <c r="AB586" s="219" t="s">
        <v>1197</v>
      </c>
      <c r="AC586" s="204" t="s">
        <v>1197</v>
      </c>
      <c r="AD586" s="219" t="s">
        <v>1197</v>
      </c>
      <c r="AE586" s="219" t="s">
        <v>1197</v>
      </c>
      <c r="AF586" s="219" t="s">
        <v>1197</v>
      </c>
      <c r="AG586" s="204" t="s">
        <v>1197</v>
      </c>
      <c r="AH586" s="219" t="s">
        <v>1197</v>
      </c>
      <c r="AI586" s="219" t="s">
        <v>1197</v>
      </c>
      <c r="AJ586" s="219" t="s">
        <v>1197</v>
      </c>
      <c r="AK586" s="204" t="s">
        <v>1197</v>
      </c>
      <c r="AL586" s="204" t="s">
        <v>1197</v>
      </c>
      <c r="AM586" s="204" t="s">
        <v>1197</v>
      </c>
      <c r="AN586" s="204" t="s">
        <v>1197</v>
      </c>
      <c r="AO586" s="204" t="s">
        <v>1197</v>
      </c>
      <c r="AP586" s="204" t="s">
        <v>1197</v>
      </c>
      <c r="AQ586" s="204" t="s">
        <v>1197</v>
      </c>
      <c r="AR586" s="204" t="s">
        <v>1197</v>
      </c>
      <c r="AS586" s="204" t="s">
        <v>1197</v>
      </c>
      <c r="AT586" s="204" t="s">
        <v>1197</v>
      </c>
      <c r="AU586" s="204" t="s">
        <v>1197</v>
      </c>
      <c r="AV586" s="204" t="s">
        <v>1197</v>
      </c>
      <c r="AW586" s="204" t="s">
        <v>1197</v>
      </c>
      <c r="AX586" s="204" t="s">
        <v>1197</v>
      </c>
      <c r="AY586" s="204" t="s">
        <v>1197</v>
      </c>
      <c r="AZ586" s="204" t="s">
        <v>1197</v>
      </c>
      <c r="BA586" s="204" t="s">
        <v>1197</v>
      </c>
      <c r="BB586" s="204" t="s">
        <v>1197</v>
      </c>
      <c r="BC586" s="204" t="s">
        <v>1197</v>
      </c>
      <c r="BD586" s="204" t="s">
        <v>1197</v>
      </c>
      <c r="BE586" s="219" t="s">
        <v>1197</v>
      </c>
      <c r="BF586" s="219" t="s">
        <v>1197</v>
      </c>
      <c r="BG586" s="219" t="s">
        <v>1197</v>
      </c>
      <c r="BH586" s="219" t="s">
        <v>1197</v>
      </c>
      <c r="BI586" s="204" t="s">
        <v>1197</v>
      </c>
      <c r="BJ586" s="219" t="s">
        <v>1197</v>
      </c>
      <c r="BK586" s="219" t="s">
        <v>1197</v>
      </c>
      <c r="BL586" s="219" t="s">
        <v>1197</v>
      </c>
      <c r="BM586" s="204" t="s">
        <v>1197</v>
      </c>
      <c r="BN586" s="219" t="s">
        <v>1197</v>
      </c>
      <c r="BO586" s="219" t="s">
        <v>1197</v>
      </c>
      <c r="BP586" s="219" t="s">
        <v>1197</v>
      </c>
      <c r="BQ586" s="204" t="s">
        <v>1197</v>
      </c>
      <c r="BR586" s="219" t="s">
        <v>1197</v>
      </c>
      <c r="BS586" s="219" t="s">
        <v>1197</v>
      </c>
      <c r="BT586" s="219" t="s">
        <v>1197</v>
      </c>
      <c r="BU586" s="204" t="s">
        <v>1197</v>
      </c>
      <c r="BV586" s="219" t="s">
        <v>1197</v>
      </c>
      <c r="BW586" s="219" t="s">
        <v>1197</v>
      </c>
      <c r="BX586" s="219" t="s">
        <v>1197</v>
      </c>
      <c r="BY586" s="204" t="s">
        <v>1197</v>
      </c>
      <c r="BZ586" s="219" t="s">
        <v>1197</v>
      </c>
      <c r="CA586" s="219" t="s">
        <v>1197</v>
      </c>
      <c r="CB586" s="219" t="s">
        <v>1197</v>
      </c>
      <c r="CC586" s="204" t="s">
        <v>1197</v>
      </c>
      <c r="CD586" s="219" t="s">
        <v>1197</v>
      </c>
      <c r="CE586" s="219" t="s">
        <v>1197</v>
      </c>
      <c r="CF586" s="219" t="s">
        <v>1197</v>
      </c>
      <c r="CG586" s="204" t="s">
        <v>1197</v>
      </c>
      <c r="CH586" s="204" t="s">
        <v>1197</v>
      </c>
      <c r="CI586" s="204" t="s">
        <v>1197</v>
      </c>
      <c r="CJ586" s="204" t="s">
        <v>1197</v>
      </c>
      <c r="CK586" s="204" t="s">
        <v>1197</v>
      </c>
      <c r="CL586" s="204" t="s">
        <v>1197</v>
      </c>
      <c r="CM586" s="204" t="s">
        <v>1197</v>
      </c>
      <c r="CN586" s="204" t="s">
        <v>1197</v>
      </c>
      <c r="CO586" s="204" t="s">
        <v>1197</v>
      </c>
      <c r="CP586" s="204" t="s">
        <v>1197</v>
      </c>
      <c r="CQ586" s="204" t="s">
        <v>1197</v>
      </c>
      <c r="CR586" s="204" t="s">
        <v>1197</v>
      </c>
      <c r="CS586" s="204" t="s">
        <v>1197</v>
      </c>
      <c r="CT586" s="204" t="s">
        <v>1197</v>
      </c>
      <c r="CU586" s="204" t="s">
        <v>1197</v>
      </c>
      <c r="CV586" s="204" t="s">
        <v>1197</v>
      </c>
      <c r="CW586" s="204" t="s">
        <v>1197</v>
      </c>
      <c r="CX586" s="204" t="s">
        <v>1197</v>
      </c>
      <c r="CY586" s="204" t="s">
        <v>1197</v>
      </c>
      <c r="CZ586" s="204" t="s">
        <v>1197</v>
      </c>
      <c r="DA586" s="219" t="s">
        <v>1197</v>
      </c>
      <c r="DB586" s="219" t="s">
        <v>1197</v>
      </c>
      <c r="DC586" s="219" t="s">
        <v>1197</v>
      </c>
      <c r="DD586" s="219" t="s">
        <v>1197</v>
      </c>
      <c r="DE586" s="204" t="s">
        <v>1197</v>
      </c>
      <c r="DF586" s="219" t="s">
        <v>1197</v>
      </c>
      <c r="DG586" s="219" t="s">
        <v>1197</v>
      </c>
      <c r="DH586" s="219" t="s">
        <v>1197</v>
      </c>
      <c r="DI586" s="204" t="s">
        <v>1197</v>
      </c>
      <c r="DJ586" s="219" t="s">
        <v>1197</v>
      </c>
      <c r="DK586" s="219" t="s">
        <v>1197</v>
      </c>
      <c r="DL586" s="219" t="s">
        <v>1197</v>
      </c>
      <c r="DM586" s="204" t="s">
        <v>1197</v>
      </c>
      <c r="DN586" s="219" t="s">
        <v>1197</v>
      </c>
      <c r="DO586" s="219" t="s">
        <v>1197</v>
      </c>
      <c r="DP586" s="219" t="s">
        <v>1197</v>
      </c>
      <c r="DQ586" s="204" t="s">
        <v>1197</v>
      </c>
      <c r="DR586" s="219" t="s">
        <v>1197</v>
      </c>
      <c r="DS586" s="219" t="s">
        <v>1197</v>
      </c>
      <c r="DT586" s="219" t="s">
        <v>1197</v>
      </c>
      <c r="DU586" s="204" t="s">
        <v>1197</v>
      </c>
      <c r="DV586" s="219" t="s">
        <v>1197</v>
      </c>
      <c r="DW586" s="219" t="s">
        <v>1197</v>
      </c>
      <c r="DX586" s="219" t="s">
        <v>1197</v>
      </c>
      <c r="DY586" s="204" t="s">
        <v>1197</v>
      </c>
      <c r="DZ586" s="219" t="s">
        <v>1197</v>
      </c>
      <c r="EA586" s="219" t="s">
        <v>1197</v>
      </c>
      <c r="EB586" s="219" t="s">
        <v>1197</v>
      </c>
      <c r="EC586" s="204" t="s">
        <v>1197</v>
      </c>
      <c r="ED586" s="204" t="s">
        <v>1197</v>
      </c>
      <c r="EE586" s="204" t="s">
        <v>1197</v>
      </c>
      <c r="EF586" s="204" t="s">
        <v>1197</v>
      </c>
      <c r="EG586" s="204" t="s">
        <v>1197</v>
      </c>
      <c r="EH586" s="204" t="s">
        <v>1197</v>
      </c>
      <c r="EI586" s="204" t="s">
        <v>1197</v>
      </c>
      <c r="EJ586" s="204" t="s">
        <v>1197</v>
      </c>
      <c r="EK586" s="204" t="s">
        <v>1197</v>
      </c>
      <c r="EL586" s="204" t="s">
        <v>1197</v>
      </c>
      <c r="EM586" s="204" t="s">
        <v>1197</v>
      </c>
      <c r="EN586" s="204" t="s">
        <v>1197</v>
      </c>
      <c r="EO586" s="204" t="s">
        <v>1197</v>
      </c>
      <c r="EP586" s="204" t="s">
        <v>1197</v>
      </c>
      <c r="EQ586" s="204" t="s">
        <v>1197</v>
      </c>
      <c r="ER586" s="204" t="s">
        <v>1197</v>
      </c>
      <c r="ES586" s="204" t="s">
        <v>1197</v>
      </c>
      <c r="ET586" s="204" t="s">
        <v>1197</v>
      </c>
      <c r="EU586" s="204" t="s">
        <v>1197</v>
      </c>
      <c r="EV586" s="204" t="s">
        <v>1197</v>
      </c>
      <c r="EW586" s="219" t="s">
        <v>1197</v>
      </c>
      <c r="EX586" s="219" t="s">
        <v>1197</v>
      </c>
      <c r="EY586" s="219" t="s">
        <v>1197</v>
      </c>
      <c r="EZ586" s="219" t="s">
        <v>1197</v>
      </c>
      <c r="FA586" s="204" t="s">
        <v>1197</v>
      </c>
      <c r="FB586" s="219" t="s">
        <v>1197</v>
      </c>
      <c r="FC586" s="219" t="s">
        <v>1197</v>
      </c>
      <c r="FD586" s="219" t="s">
        <v>1197</v>
      </c>
      <c r="FE586" s="204" t="s">
        <v>1197</v>
      </c>
      <c r="FF586" s="219" t="s">
        <v>1197</v>
      </c>
      <c r="FG586" s="219" t="s">
        <v>1197</v>
      </c>
      <c r="FH586" s="219" t="s">
        <v>1197</v>
      </c>
      <c r="FI586" s="204" t="s">
        <v>1197</v>
      </c>
      <c r="FJ586" s="219" t="s">
        <v>1197</v>
      </c>
      <c r="FK586" s="219" t="s">
        <v>1197</v>
      </c>
      <c r="FL586" s="219" t="s">
        <v>1197</v>
      </c>
      <c r="FM586" s="204" t="s">
        <v>1197</v>
      </c>
      <c r="FN586" s="219" t="s">
        <v>1197</v>
      </c>
      <c r="FO586" s="219" t="s">
        <v>1197</v>
      </c>
      <c r="FP586" s="219" t="s">
        <v>1197</v>
      </c>
      <c r="FQ586" s="204" t="s">
        <v>1197</v>
      </c>
      <c r="FR586" s="219" t="s">
        <v>1197</v>
      </c>
      <c r="FS586" s="219" t="s">
        <v>1197</v>
      </c>
      <c r="FT586" s="219" t="s">
        <v>1197</v>
      </c>
      <c r="FU586" s="204" t="s">
        <v>1197</v>
      </c>
      <c r="FV586" s="219" t="s">
        <v>1197</v>
      </c>
      <c r="FW586" s="219" t="s">
        <v>1197</v>
      </c>
      <c r="FX586" s="219" t="s">
        <v>1197</v>
      </c>
      <c r="FY586" s="204" t="s">
        <v>1197</v>
      </c>
      <c r="FZ586" s="204" t="s">
        <v>1197</v>
      </c>
      <c r="GA586" s="204" t="s">
        <v>1197</v>
      </c>
      <c r="GB586" s="204" t="s">
        <v>1197</v>
      </c>
      <c r="GC586" s="204" t="s">
        <v>1197</v>
      </c>
      <c r="GD586" s="204" t="s">
        <v>1197</v>
      </c>
      <c r="GE586" s="204" t="s">
        <v>1197</v>
      </c>
      <c r="GF586" s="204" t="s">
        <v>1197</v>
      </c>
      <c r="GG586" s="204" t="s">
        <v>1197</v>
      </c>
      <c r="GH586" s="204" t="s">
        <v>1197</v>
      </c>
      <c r="GI586" s="204" t="s">
        <v>1197</v>
      </c>
      <c r="GJ586" s="204" t="s">
        <v>1197</v>
      </c>
      <c r="GK586" s="204" t="s">
        <v>1197</v>
      </c>
      <c r="GL586" s="204" t="s">
        <v>1197</v>
      </c>
      <c r="GM586" s="204" t="s">
        <v>1197</v>
      </c>
      <c r="GN586" s="204" t="s">
        <v>1197</v>
      </c>
      <c r="GO586" s="204" t="s">
        <v>1197</v>
      </c>
      <c r="GP586" s="204" t="s">
        <v>1197</v>
      </c>
      <c r="GQ586" s="204" t="s">
        <v>1197</v>
      </c>
      <c r="GR586" s="204" t="s">
        <v>1197</v>
      </c>
      <c r="GS586" s="219" t="s">
        <v>1197</v>
      </c>
      <c r="GT586" s="219" t="s">
        <v>1197</v>
      </c>
      <c r="GU586" s="219" t="s">
        <v>1197</v>
      </c>
      <c r="GV586" s="219" t="s">
        <v>1197</v>
      </c>
      <c r="GW586" s="204" t="s">
        <v>1197</v>
      </c>
      <c r="GX586" s="219" t="s">
        <v>1197</v>
      </c>
      <c r="GY586" s="219" t="s">
        <v>1197</v>
      </c>
      <c r="GZ586" s="219" t="s">
        <v>1197</v>
      </c>
      <c r="HA586" s="204" t="s">
        <v>1197</v>
      </c>
      <c r="HB586" s="219" t="s">
        <v>1197</v>
      </c>
      <c r="HC586" s="219" t="s">
        <v>1197</v>
      </c>
      <c r="HD586" s="219" t="s">
        <v>1197</v>
      </c>
      <c r="HE586" s="204" t="s">
        <v>1197</v>
      </c>
      <c r="HF586" s="219" t="s">
        <v>1197</v>
      </c>
      <c r="HG586" s="219" t="s">
        <v>1197</v>
      </c>
      <c r="HH586" s="219" t="s">
        <v>1197</v>
      </c>
      <c r="HI586" s="204" t="s">
        <v>1197</v>
      </c>
      <c r="HJ586" s="219" t="s">
        <v>1197</v>
      </c>
      <c r="HK586" s="219" t="s">
        <v>1197</v>
      </c>
      <c r="HL586" s="219" t="s">
        <v>1197</v>
      </c>
      <c r="HM586" s="204" t="s">
        <v>1197</v>
      </c>
      <c r="HN586" s="219" t="s">
        <v>1197</v>
      </c>
      <c r="HO586" s="219" t="s">
        <v>1197</v>
      </c>
      <c r="HP586" s="219" t="s">
        <v>1197</v>
      </c>
      <c r="HQ586" s="204" t="s">
        <v>1197</v>
      </c>
      <c r="HR586" s="219" t="s">
        <v>1197</v>
      </c>
      <c r="HS586" s="219" t="s">
        <v>1197</v>
      </c>
      <c r="HT586" s="219" t="s">
        <v>1197</v>
      </c>
      <c r="HU586" s="204" t="s">
        <v>1197</v>
      </c>
      <c r="HV586" s="204" t="s">
        <v>1197</v>
      </c>
      <c r="HW586" s="204" t="s">
        <v>1197</v>
      </c>
      <c r="HX586" s="204" t="s">
        <v>1197</v>
      </c>
      <c r="HY586" s="204" t="s">
        <v>1197</v>
      </c>
      <c r="HZ586" s="204" t="s">
        <v>1197</v>
      </c>
      <c r="IA586" s="204" t="s">
        <v>1197</v>
      </c>
      <c r="IB586" s="204" t="s">
        <v>1197</v>
      </c>
      <c r="IC586" s="204" t="s">
        <v>1197</v>
      </c>
      <c r="ID586" s="204" t="s">
        <v>1197</v>
      </c>
      <c r="IE586" s="204" t="s">
        <v>1197</v>
      </c>
      <c r="IF586" s="204" t="s">
        <v>1197</v>
      </c>
      <c r="IG586" s="204" t="s">
        <v>1197</v>
      </c>
      <c r="IH586" s="204" t="s">
        <v>1197</v>
      </c>
      <c r="II586" s="204" t="s">
        <v>1197</v>
      </c>
      <c r="IJ586" s="204" t="s">
        <v>1197</v>
      </c>
      <c r="IK586" s="204" t="s">
        <v>1197</v>
      </c>
      <c r="IL586" s="204" t="s">
        <v>1197</v>
      </c>
      <c r="IM586" s="204" t="s">
        <v>1197</v>
      </c>
      <c r="IN586" s="204" t="s">
        <v>1197</v>
      </c>
      <c r="IO586" s="219" t="s">
        <v>1197</v>
      </c>
      <c r="IP586" s="219" t="s">
        <v>1197</v>
      </c>
      <c r="IQ586" s="219" t="s">
        <v>1197</v>
      </c>
      <c r="IR586" s="219" t="s">
        <v>1197</v>
      </c>
      <c r="IS586" s="204" t="s">
        <v>1197</v>
      </c>
      <c r="IT586" s="219" t="s">
        <v>1197</v>
      </c>
      <c r="IU586" s="219" t="s">
        <v>1197</v>
      </c>
      <c r="IV586" s="219" t="s">
        <v>1197</v>
      </c>
    </row>
    <row r="587" spans="1:11" s="204" customFormat="1" ht="63">
      <c r="A587" s="209">
        <v>7798</v>
      </c>
      <c r="B587" s="209">
        <v>577980</v>
      </c>
      <c r="C587" s="204" t="s">
        <v>1090</v>
      </c>
      <c r="D587" s="219">
        <v>71977</v>
      </c>
      <c r="E587" s="209">
        <v>60740</v>
      </c>
      <c r="F587" s="256" t="s">
        <v>1065</v>
      </c>
      <c r="G587" s="204" t="s">
        <v>1091</v>
      </c>
      <c r="H587" s="204" t="s">
        <v>1069</v>
      </c>
      <c r="I587" s="204" t="s">
        <v>1069</v>
      </c>
      <c r="J587" s="204" t="s">
        <v>1069</v>
      </c>
      <c r="K587" s="211" t="s">
        <v>1092</v>
      </c>
    </row>
    <row r="588" spans="1:11" s="204" customFormat="1" ht="78.75">
      <c r="A588" s="209">
        <v>7990</v>
      </c>
      <c r="B588" s="209">
        <v>579900</v>
      </c>
      <c r="C588" s="204" t="s">
        <v>1093</v>
      </c>
      <c r="D588" s="219" t="s">
        <v>1094</v>
      </c>
      <c r="E588" s="209">
        <v>60750</v>
      </c>
      <c r="F588" s="256" t="s">
        <v>1065</v>
      </c>
      <c r="G588" s="204" t="s">
        <v>1095</v>
      </c>
      <c r="H588" s="204" t="s">
        <v>1069</v>
      </c>
      <c r="I588" s="204" t="s">
        <v>1069</v>
      </c>
      <c r="J588" s="204" t="s">
        <v>1069</v>
      </c>
      <c r="K588" s="211" t="s">
        <v>1096</v>
      </c>
    </row>
    <row r="589" spans="1:8" ht="15.75">
      <c r="A589" s="196"/>
      <c r="B589" s="196"/>
      <c r="C589" s="212"/>
      <c r="D589" s="197"/>
      <c r="E589" s="198"/>
      <c r="F589" s="197"/>
      <c r="G589" s="212"/>
      <c r="H589" s="212"/>
    </row>
    <row r="590" spans="1:8" ht="15.75">
      <c r="A590" s="196"/>
      <c r="B590" s="196"/>
      <c r="C590" s="212"/>
      <c r="D590" s="197"/>
      <c r="E590" s="198"/>
      <c r="F590" s="197"/>
      <c r="G590" s="212"/>
      <c r="H590" s="212"/>
    </row>
    <row r="591" spans="1:8" ht="15.75">
      <c r="A591" s="196"/>
      <c r="B591" s="196"/>
      <c r="C591" s="212"/>
      <c r="D591" s="197" t="s">
        <v>1097</v>
      </c>
      <c r="E591" s="198"/>
      <c r="F591" s="197"/>
      <c r="G591" s="212"/>
      <c r="H591" s="212"/>
    </row>
    <row r="592" spans="1:8" ht="15.75">
      <c r="A592" s="196"/>
      <c r="B592" s="196"/>
      <c r="C592" s="212"/>
      <c r="D592" s="197"/>
      <c r="E592" s="198"/>
      <c r="F592" s="197"/>
      <c r="G592" s="212"/>
      <c r="H592" s="212"/>
    </row>
    <row r="593" spans="1:11" s="268" customFormat="1" ht="31.5">
      <c r="A593" s="214">
        <v>7512</v>
      </c>
      <c r="B593" s="214">
        <v>575120</v>
      </c>
      <c r="C593" s="203" t="s">
        <v>1098</v>
      </c>
      <c r="D593" s="220">
        <v>54110</v>
      </c>
      <c r="E593" s="214">
        <v>54010</v>
      </c>
      <c r="F593" s="259" t="s">
        <v>1065</v>
      </c>
      <c r="G593" s="203" t="s">
        <v>1098</v>
      </c>
      <c r="H593" s="203" t="s">
        <v>8</v>
      </c>
      <c r="I593" s="203" t="s">
        <v>195</v>
      </c>
      <c r="J593" s="203" t="s">
        <v>8</v>
      </c>
      <c r="K593" s="217" t="s">
        <v>229</v>
      </c>
    </row>
    <row r="594" spans="1:11" s="241" customFormat="1" ht="15.75">
      <c r="A594" s="209">
        <v>7513</v>
      </c>
      <c r="B594" s="209">
        <v>575130</v>
      </c>
      <c r="C594" s="204" t="s">
        <v>1099</v>
      </c>
      <c r="D594" s="219">
        <v>54120</v>
      </c>
      <c r="E594" s="209">
        <v>54022</v>
      </c>
      <c r="F594" s="260" t="s">
        <v>1065</v>
      </c>
      <c r="G594" s="204" t="s">
        <v>1099</v>
      </c>
      <c r="H594" s="204" t="s">
        <v>8</v>
      </c>
      <c r="I594" s="204" t="s">
        <v>195</v>
      </c>
      <c r="J594" s="204" t="s">
        <v>8</v>
      </c>
      <c r="K594" s="211" t="s">
        <v>232</v>
      </c>
    </row>
    <row r="595" spans="1:11" s="241" customFormat="1" ht="63">
      <c r="A595" s="209">
        <v>7514</v>
      </c>
      <c r="B595" s="209">
        <v>575140</v>
      </c>
      <c r="C595" s="204" t="s">
        <v>1100</v>
      </c>
      <c r="D595" s="219">
        <v>54320</v>
      </c>
      <c r="E595" s="209">
        <v>54023</v>
      </c>
      <c r="F595" s="260" t="s">
        <v>1065</v>
      </c>
      <c r="G595" s="204" t="s">
        <v>1101</v>
      </c>
      <c r="H595" s="204" t="s">
        <v>8</v>
      </c>
      <c r="I595" s="204" t="s">
        <v>195</v>
      </c>
      <c r="J595" s="204" t="s">
        <v>8</v>
      </c>
      <c r="K595" s="211" t="s">
        <v>217</v>
      </c>
    </row>
    <row r="596" spans="1:11" s="241" customFormat="1" ht="31.5">
      <c r="A596" s="209">
        <v>7515</v>
      </c>
      <c r="B596" s="209">
        <v>575150</v>
      </c>
      <c r="C596" s="204" t="s">
        <v>1102</v>
      </c>
      <c r="D596" s="219">
        <v>54330</v>
      </c>
      <c r="E596" s="209">
        <v>54014</v>
      </c>
      <c r="F596" s="260" t="s">
        <v>1065</v>
      </c>
      <c r="G596" s="204" t="s">
        <v>1103</v>
      </c>
      <c r="H596" s="204" t="s">
        <v>8</v>
      </c>
      <c r="I596" s="204" t="s">
        <v>195</v>
      </c>
      <c r="J596" s="204" t="s">
        <v>8</v>
      </c>
      <c r="K596" s="211" t="s">
        <v>220</v>
      </c>
    </row>
    <row r="597" spans="1:11" s="241" customFormat="1" ht="31.5">
      <c r="A597" s="209">
        <v>7516</v>
      </c>
      <c r="B597" s="209">
        <v>575160</v>
      </c>
      <c r="C597" s="204" t="s">
        <v>1104</v>
      </c>
      <c r="D597" s="219">
        <v>54330</v>
      </c>
      <c r="E597" s="209">
        <v>54014</v>
      </c>
      <c r="F597" s="260" t="s">
        <v>1065</v>
      </c>
      <c r="G597" s="204" t="s">
        <v>1105</v>
      </c>
      <c r="H597" s="204" t="s">
        <v>8</v>
      </c>
      <c r="I597" s="204" t="s">
        <v>195</v>
      </c>
      <c r="J597" s="204" t="s">
        <v>8</v>
      </c>
      <c r="K597" s="211" t="s">
        <v>220</v>
      </c>
    </row>
    <row r="598" spans="1:11" s="241" customFormat="1" ht="15.75">
      <c r="A598" s="209">
        <v>7517</v>
      </c>
      <c r="B598" s="209">
        <v>575170</v>
      </c>
      <c r="C598" s="204" t="s">
        <v>1106</v>
      </c>
      <c r="D598" s="219">
        <v>54340</v>
      </c>
      <c r="E598" s="209">
        <v>54013</v>
      </c>
      <c r="F598" s="260" t="s">
        <v>1065</v>
      </c>
      <c r="G598" s="204" t="s">
        <v>1107</v>
      </c>
      <c r="H598" s="204" t="s">
        <v>8</v>
      </c>
      <c r="I598" s="204" t="s">
        <v>195</v>
      </c>
      <c r="J598" s="204" t="s">
        <v>8</v>
      </c>
      <c r="K598" s="211" t="s">
        <v>224</v>
      </c>
    </row>
    <row r="599" spans="1:11" s="241" customFormat="1" ht="31.5">
      <c r="A599" s="209">
        <v>7518</v>
      </c>
      <c r="B599" s="209">
        <v>575180</v>
      </c>
      <c r="C599" s="204" t="s">
        <v>1108</v>
      </c>
      <c r="D599" s="219">
        <v>54750</v>
      </c>
      <c r="E599" s="209">
        <v>54020</v>
      </c>
      <c r="F599" s="260" t="s">
        <v>1065</v>
      </c>
      <c r="G599" s="204" t="s">
        <v>1109</v>
      </c>
      <c r="H599" s="204" t="s">
        <v>8</v>
      </c>
      <c r="I599" s="204" t="s">
        <v>195</v>
      </c>
      <c r="J599" s="204" t="s">
        <v>8</v>
      </c>
      <c r="K599" s="211" t="s">
        <v>214</v>
      </c>
    </row>
    <row r="600" spans="1:11" s="241" customFormat="1" ht="47.25">
      <c r="A600" s="209">
        <v>7520</v>
      </c>
      <c r="B600" s="209">
        <v>575200</v>
      </c>
      <c r="C600" s="204" t="s">
        <v>1110</v>
      </c>
      <c r="D600" s="219">
        <v>54900</v>
      </c>
      <c r="E600" s="209">
        <v>54017</v>
      </c>
      <c r="F600" s="260" t="s">
        <v>1065</v>
      </c>
      <c r="G600" s="204" t="s">
        <v>1111</v>
      </c>
      <c r="H600" s="204"/>
      <c r="I600" s="204"/>
      <c r="J600" s="204"/>
      <c r="K600" s="211" t="s">
        <v>196</v>
      </c>
    </row>
    <row r="601" spans="1:11" s="241" customFormat="1" ht="31.5">
      <c r="A601" s="209">
        <v>7521</v>
      </c>
      <c r="B601" s="209">
        <v>575210</v>
      </c>
      <c r="C601" s="204" t="s">
        <v>1112</v>
      </c>
      <c r="D601" s="219">
        <v>54800</v>
      </c>
      <c r="E601" s="209">
        <v>54015</v>
      </c>
      <c r="F601" s="260" t="s">
        <v>1065</v>
      </c>
      <c r="G601" s="204" t="s">
        <v>1113</v>
      </c>
      <c r="H601" s="204" t="s">
        <v>8</v>
      </c>
      <c r="I601" s="204" t="s">
        <v>195</v>
      </c>
      <c r="J601" s="204" t="s">
        <v>8</v>
      </c>
      <c r="K601" s="211" t="s">
        <v>237</v>
      </c>
    </row>
    <row r="602" spans="1:11" s="241" customFormat="1" ht="47.25">
      <c r="A602" s="209">
        <v>7522</v>
      </c>
      <c r="B602" s="209">
        <v>575220</v>
      </c>
      <c r="C602" s="204" t="s">
        <v>1114</v>
      </c>
      <c r="D602" s="219">
        <v>54900</v>
      </c>
      <c r="E602" s="209">
        <v>54017</v>
      </c>
      <c r="F602" s="260" t="s">
        <v>1065</v>
      </c>
      <c r="G602" s="204" t="s">
        <v>1111</v>
      </c>
      <c r="H602" s="204" t="s">
        <v>8</v>
      </c>
      <c r="I602" s="204" t="s">
        <v>195</v>
      </c>
      <c r="J602" s="204" t="s">
        <v>8</v>
      </c>
      <c r="K602" s="211" t="s">
        <v>196</v>
      </c>
    </row>
    <row r="603" ht="15.75">
      <c r="F603" s="262"/>
    </row>
    <row r="604" spans="4:6" ht="15.75">
      <c r="D604" s="197" t="s">
        <v>1115</v>
      </c>
      <c r="F604" s="262"/>
    </row>
    <row r="605" ht="15.75">
      <c r="F605" s="262"/>
    </row>
    <row r="606" spans="1:11" ht="31.5">
      <c r="A606" s="261">
        <v>7523</v>
      </c>
      <c r="B606" s="261">
        <v>575230</v>
      </c>
      <c r="C606" s="183" t="s">
        <v>1116</v>
      </c>
      <c r="D606" s="231">
        <v>57791</v>
      </c>
      <c r="E606" s="232">
        <v>51010</v>
      </c>
      <c r="F606" s="260" t="s">
        <v>1065</v>
      </c>
      <c r="G606" s="209" t="s">
        <v>874</v>
      </c>
      <c r="H606" s="209" t="s">
        <v>59</v>
      </c>
      <c r="I606" s="204" t="s">
        <v>865</v>
      </c>
      <c r="J606" s="204" t="s">
        <v>9</v>
      </c>
      <c r="K606" s="211" t="s">
        <v>875</v>
      </c>
    </row>
    <row r="607" spans="1:11" ht="78.75">
      <c r="A607" s="261">
        <v>7524</v>
      </c>
      <c r="B607" s="261">
        <v>575240</v>
      </c>
      <c r="C607" s="183" t="s">
        <v>1117</v>
      </c>
      <c r="D607" s="231" t="s">
        <v>1192</v>
      </c>
      <c r="E607" s="232" t="s">
        <v>1193</v>
      </c>
      <c r="F607" s="260" t="s">
        <v>1065</v>
      </c>
      <c r="G607" s="209" t="s">
        <v>265</v>
      </c>
      <c r="H607" s="209" t="s">
        <v>266</v>
      </c>
      <c r="I607" s="204" t="s">
        <v>267</v>
      </c>
      <c r="J607" s="204" t="s">
        <v>146</v>
      </c>
      <c r="K607" s="211" t="s">
        <v>268</v>
      </c>
    </row>
    <row r="608" spans="1:11" ht="47.25">
      <c r="A608" s="261">
        <v>7525</v>
      </c>
      <c r="B608" s="261">
        <v>575250</v>
      </c>
      <c r="C608" s="183" t="s">
        <v>1118</v>
      </c>
      <c r="D608" s="231">
        <v>56220</v>
      </c>
      <c r="E608" s="232">
        <v>51060</v>
      </c>
      <c r="F608" s="260" t="s">
        <v>1065</v>
      </c>
      <c r="G608" s="209" t="s">
        <v>489</v>
      </c>
      <c r="H608" s="204" t="s">
        <v>59</v>
      </c>
      <c r="I608" s="204" t="s">
        <v>490</v>
      </c>
      <c r="J608" s="204" t="s">
        <v>146</v>
      </c>
      <c r="K608" s="211" t="s">
        <v>491</v>
      </c>
    </row>
    <row r="609" spans="1:11" ht="47.25">
      <c r="A609" s="261">
        <v>7526</v>
      </c>
      <c r="B609" s="261">
        <v>575260</v>
      </c>
      <c r="C609" s="183" t="s">
        <v>1119</v>
      </c>
      <c r="D609" s="219">
        <v>53660</v>
      </c>
      <c r="E609" s="209">
        <v>57032</v>
      </c>
      <c r="F609" s="260" t="s">
        <v>1065</v>
      </c>
      <c r="G609" s="204" t="s">
        <v>40</v>
      </c>
      <c r="H609" s="204" t="s">
        <v>41</v>
      </c>
      <c r="I609" s="204" t="s">
        <v>37</v>
      </c>
      <c r="J609" s="204" t="s">
        <v>42</v>
      </c>
      <c r="K609" s="211" t="s">
        <v>43</v>
      </c>
    </row>
    <row r="610" spans="1:11" ht="47.25">
      <c r="A610" s="261">
        <v>7527</v>
      </c>
      <c r="B610" s="261">
        <v>575270</v>
      </c>
      <c r="C610" s="183" t="s">
        <v>1120</v>
      </c>
      <c r="D610" s="231">
        <v>56700</v>
      </c>
      <c r="E610" s="232">
        <v>55020</v>
      </c>
      <c r="F610" s="260" t="s">
        <v>1065</v>
      </c>
      <c r="G610" s="209" t="s">
        <v>412</v>
      </c>
      <c r="H610" s="209" t="s">
        <v>170</v>
      </c>
      <c r="I610" s="204" t="s">
        <v>413</v>
      </c>
      <c r="J610" s="204" t="s">
        <v>146</v>
      </c>
      <c r="K610" s="211" t="s">
        <v>414</v>
      </c>
    </row>
    <row r="611" spans="1:11" ht="30">
      <c r="A611" s="261">
        <v>7528</v>
      </c>
      <c r="B611" s="261">
        <v>575280</v>
      </c>
      <c r="C611" s="183" t="s">
        <v>1121</v>
      </c>
      <c r="D611" s="28">
        <v>41100</v>
      </c>
      <c r="E611" s="29">
        <v>50101</v>
      </c>
      <c r="F611" s="260" t="s">
        <v>1065</v>
      </c>
      <c r="G611" s="204" t="s">
        <v>33</v>
      </c>
      <c r="H611" s="204" t="s">
        <v>31</v>
      </c>
      <c r="I611" s="204" t="s">
        <v>32</v>
      </c>
      <c r="J611" s="204" t="s">
        <v>32</v>
      </c>
      <c r="K611" s="205" t="s">
        <v>34</v>
      </c>
    </row>
    <row r="612" spans="1:11" ht="78.75">
      <c r="A612" s="261">
        <v>7529</v>
      </c>
      <c r="B612" s="261">
        <v>575290</v>
      </c>
      <c r="C612" s="183" t="s">
        <v>1122</v>
      </c>
      <c r="D612" s="231">
        <v>55405</v>
      </c>
      <c r="E612" s="232">
        <v>58205</v>
      </c>
      <c r="F612" s="260" t="s">
        <v>1065</v>
      </c>
      <c r="G612" s="209" t="s">
        <v>308</v>
      </c>
      <c r="H612" s="209" t="s">
        <v>211</v>
      </c>
      <c r="I612" s="204" t="s">
        <v>295</v>
      </c>
      <c r="J612" s="204" t="s">
        <v>146</v>
      </c>
      <c r="K612" s="211" t="s">
        <v>309</v>
      </c>
    </row>
    <row r="613" spans="1:11" ht="31.5">
      <c r="A613" s="261">
        <v>7531</v>
      </c>
      <c r="B613" s="261">
        <v>575310</v>
      </c>
      <c r="C613" s="183" t="s">
        <v>1123</v>
      </c>
      <c r="D613" s="231">
        <v>55400</v>
      </c>
      <c r="E613" s="232">
        <v>58201</v>
      </c>
      <c r="F613" s="260" t="s">
        <v>1065</v>
      </c>
      <c r="G613" s="209" t="s">
        <v>294</v>
      </c>
      <c r="H613" s="209" t="s">
        <v>211</v>
      </c>
      <c r="I613" s="204" t="s">
        <v>295</v>
      </c>
      <c r="J613" s="204" t="s">
        <v>146</v>
      </c>
      <c r="K613" s="211" t="s">
        <v>296</v>
      </c>
    </row>
    <row r="614" spans="1:11" ht="45">
      <c r="A614" s="261">
        <v>7532</v>
      </c>
      <c r="B614" s="261">
        <v>575320</v>
      </c>
      <c r="C614" s="183" t="s">
        <v>1124</v>
      </c>
      <c r="D614" s="219">
        <v>50275</v>
      </c>
      <c r="E614" s="209">
        <v>55205</v>
      </c>
      <c r="F614" s="260" t="s">
        <v>1065</v>
      </c>
      <c r="G614" s="204" t="s">
        <v>796</v>
      </c>
      <c r="H614" s="204"/>
      <c r="I614" s="204"/>
      <c r="J614" s="204"/>
      <c r="K614" s="205" t="s">
        <v>797</v>
      </c>
    </row>
    <row r="615" spans="1:11" ht="94.5">
      <c r="A615" s="261">
        <v>7533</v>
      </c>
      <c r="B615" s="261">
        <v>775330</v>
      </c>
      <c r="C615" s="183" t="s">
        <v>1125</v>
      </c>
      <c r="D615" s="188">
        <v>56600</v>
      </c>
      <c r="E615" s="196">
        <v>55203</v>
      </c>
      <c r="F615" s="263" t="s">
        <v>1065</v>
      </c>
      <c r="G615" s="214" t="s">
        <v>394</v>
      </c>
      <c r="H615" s="214" t="s">
        <v>170</v>
      </c>
      <c r="I615" s="203" t="s">
        <v>394</v>
      </c>
      <c r="J615" s="203" t="s">
        <v>146</v>
      </c>
      <c r="K615" s="217" t="s">
        <v>395</v>
      </c>
    </row>
    <row r="616" ht="15.75">
      <c r="F616" s="262"/>
    </row>
    <row r="617" ht="15.75">
      <c r="A617" s="264" t="s">
        <v>1126</v>
      </c>
    </row>
    <row r="618" ht="15.75"/>
    <row r="619" ht="15.75"/>
    <row r="620" ht="15.75">
      <c r="C620" s="212"/>
    </row>
    <row r="621" ht="15.75">
      <c r="K621" s="213"/>
    </row>
    <row r="622" ht="15.75">
      <c r="K622" s="213"/>
    </row>
    <row r="795" ht="15.75"/>
    <row r="796" ht="15.75"/>
    <row r="797" ht="15.75"/>
    <row r="798" ht="15.75"/>
    <row r="799" ht="15.75"/>
    <row r="800" ht="15.75"/>
    <row r="801" ht="15.75"/>
    <row r="802" ht="15.75"/>
  </sheetData>
  <sheetProtection sheet="1" objects="1" scenarios="1"/>
  <mergeCells count="5">
    <mergeCell ref="A1:G1"/>
    <mergeCell ref="A2:G2"/>
    <mergeCell ref="A3:G3"/>
    <mergeCell ref="A4:G4"/>
    <mergeCell ref="A5:G5"/>
  </mergeCells>
  <conditionalFormatting sqref="G585">
    <cfRule type="duplicateValues" priority="1" dxfId="18" stopIfTrue="1">
      <formula>AND(COUNTIF($G$585:$G$585,G585)&gt;1,NOT(ISBLANK(G585)))</formula>
    </cfRule>
  </conditionalFormatting>
  <hyperlinks>
    <hyperlink ref="D6" r:id="rId1" display="http://www.osc.state.ny.us/agencies"/>
    <hyperlink ref="K465" r:id="rId2" display="http://en.wikipedia.org/wiki/Computer_network"/>
    <hyperlink ref="K530" r:id="rId3" display="http://en.wikipedia.org/wiki/Computer_network"/>
    <hyperlink ref="K286" r:id="rId4" display="http://www.osc.state.ny.us/agencies/guide/MyWebHelp/Content/IV/5/C.htm"/>
    <hyperlink ref="K285" r:id="rId5" display="http://www.osc.state.ny.us/agencies/guide/MyWebHelp/Content/IV/5/C.htm"/>
    <hyperlink ref="K353" r:id="rId6" display="http://www.osc.state.ny.us/agencies/guide/MyWebHelp/Content/IV/4/B.htm"/>
  </hyperlinks>
  <printOptions/>
  <pageMargins left="0.7" right="0.7" top="0.75" bottom="0.75" header="0.3" footer="0.3"/>
  <pageSetup horizontalDpi="600" verticalDpi="600" orientation="portrait" r:id="rId9"/>
  <legacyDrawing r:id="rId8"/>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18" sqref="C18"/>
    </sheetView>
  </sheetViews>
  <sheetFormatPr defaultColWidth="8.8515625" defaultRowHeight="15"/>
  <cols>
    <col min="1" max="1" width="27.00390625" style="2" customWidth="1"/>
    <col min="2" max="2" width="17.8515625" style="2" bestFit="1" customWidth="1"/>
    <col min="3" max="3" width="11.8515625" style="2" bestFit="1" customWidth="1"/>
    <col min="4" max="4" width="11.8515625" style="2" customWidth="1"/>
    <col min="5" max="5" width="34.8515625" style="2" bestFit="1" customWidth="1"/>
    <col min="6" max="6" width="18.421875" style="2" bestFit="1" customWidth="1"/>
    <col min="7" max="7" width="16.8515625" style="2" bestFit="1" customWidth="1"/>
    <col min="8" max="8" width="16.8515625" style="2" customWidth="1"/>
    <col min="9" max="9" width="10.140625" style="2" customWidth="1"/>
    <col min="10" max="10" width="14.00390625" style="2" customWidth="1"/>
    <col min="11" max="11" width="12.140625" style="3" customWidth="1"/>
    <col min="12" max="12" width="34.8515625" style="0" bestFit="1" customWidth="1"/>
    <col min="13" max="13" width="13.8515625" style="0" customWidth="1"/>
    <col min="14" max="14" width="14.140625" style="0" customWidth="1"/>
  </cols>
  <sheetData>
    <row r="1" spans="1:12" ht="15">
      <c r="A1" s="1" t="s">
        <v>0</v>
      </c>
      <c r="B1" s="1" t="s">
        <v>1198</v>
      </c>
      <c r="C1" s="1" t="s">
        <v>1</v>
      </c>
      <c r="D1" s="43" t="s">
        <v>1128</v>
      </c>
      <c r="E1" s="1" t="s">
        <v>2</v>
      </c>
      <c r="F1" s="1" t="s">
        <v>3</v>
      </c>
      <c r="G1" s="1" t="s">
        <v>4</v>
      </c>
      <c r="H1" s="45" t="s">
        <v>1129</v>
      </c>
      <c r="I1" s="45" t="s">
        <v>1199</v>
      </c>
      <c r="J1" s="45" t="s">
        <v>1200</v>
      </c>
      <c r="K1" s="1" t="s">
        <v>5</v>
      </c>
      <c r="L1" s="1" t="s">
        <v>6</v>
      </c>
    </row>
    <row r="2" spans="1:15" ht="15">
      <c r="A2" s="6">
        <f>IF(ISBLANK('MSR-INPUT SHEET'!C48),"",IF(ISBLANK('MSR-INPUT SHEET'!C53),"","15-MS "&amp;LEFT('MSR-INPUT SHEET'!B15,31)))</f>
      </c>
      <c r="B2" s="4">
        <f>IF(ISBLANK('MSR-INPUT SHEET'!C48),"","28050")</f>
      </c>
      <c r="C2">
        <f>IF(ISBLANK('MSR-INPUT SHEET'!C48),"",'MSR-INPUT SHEET'!H48)</f>
      </c>
      <c r="D2" s="44">
        <f>IF(ISBLANK(A2),"",'MSR-INPUT SHEET'!P5)</f>
        <v>0</v>
      </c>
      <c r="E2" s="6">
        <f>A2</f>
      </c>
      <c r="F2" s="25">
        <f>IF(ISBLANK('MSR-INPUT SHEET'!C48),"",'MSR-INPUT SHEET'!C48)</f>
      </c>
      <c r="G2" s="11">
        <f>IF(LEN('MSR-INPUT SHEET'!I48)=3,IF(ISBLANK('MSR-INPUT SHEET'!I48),"","50"&amp;'MSR-INPUT SHEET'!I48&amp;"0"),IF(ISBLANK('MSR-INPUT SHEET'!I48),"","5"&amp;'MSR-INPUT SHEET'!I48&amp;"0"))</f>
      </c>
      <c r="H2" s="11"/>
      <c r="I2" s="11"/>
      <c r="J2" s="11"/>
      <c r="K2" s="7">
        <f>IF(ISBLANK('MSR-INPUT SHEET'!M48),"",ROUND('MSR-INPUT SHEET'!M48,2))</f>
      </c>
      <c r="L2" s="24">
        <f>E2</f>
      </c>
      <c r="M2" s="8"/>
      <c r="N2" s="5"/>
      <c r="O2" s="6"/>
    </row>
    <row r="3" spans="1:12" ht="15">
      <c r="A3" s="6">
        <f>IF(ISBLANK('MSR-INPUT SHEET'!C48),"",IF(ISBLANK('MSR-INPUT SHEET'!C53),"","15-MS "&amp;LEFT('MSR-INPUT SHEET'!B15,31)))</f>
      </c>
      <c r="B3" s="4" t="str">
        <f>IF(ISBLANK('MSR-INPUT SHEET'!C53),"","28050")</f>
        <v>28050</v>
      </c>
      <c r="C3">
        <f>IF(ISBLANK('MSR-INPUT SHEET'!C53),"",'MSR-INPUT SHEET'!H53)</f>
        <v>0</v>
      </c>
      <c r="D3" s="44">
        <f>IF(ISBLANK(A2),"",'MSR-INPUT SHEET'!P5)</f>
        <v>0</v>
      </c>
      <c r="E3" s="6">
        <f>A3</f>
      </c>
      <c r="F3" s="25">
        <f>IF(ISBLANK('MSR-INPUT SHEET'!C53),"",'MSR-INPUT SHEET'!C53)</f>
        <v>90085700</v>
      </c>
      <c r="G3" s="11">
        <f>IF(LEN('MSR-INPUT SHEET'!I53)=3,IF(ISBLANK('MSR-INPUT SHEET'!I53),"","50"&amp;'MSR-INPUT SHEET'!I53&amp;"0"),IF(ISBLANK('MSR-INPUT SHEET'!I53),"","5"&amp;'MSR-INPUT SHEET'!I53&amp;"0"))</f>
      </c>
      <c r="H3" s="11"/>
      <c r="I3" s="11"/>
      <c r="J3" s="11"/>
      <c r="K3" s="7">
        <f>IF(ISBLANK('MSR-INPUT SHEET'!M53),"",ROUND('MSR-INPUT SHEET'!M53,2))</f>
      </c>
      <c r="L3" s="24">
        <f>E3</f>
      </c>
    </row>
    <row r="4" spans="1:12" ht="15">
      <c r="A4" s="6"/>
      <c r="B4" s="4"/>
      <c r="C4"/>
      <c r="D4" s="44"/>
      <c r="E4" s="6"/>
      <c r="F4" s="25"/>
      <c r="G4" s="11"/>
      <c r="H4" s="11"/>
      <c r="I4" s="11"/>
      <c r="J4" s="11"/>
      <c r="K4" s="7"/>
      <c r="L4" s="24"/>
    </row>
    <row r="5" spans="1:12" ht="15">
      <c r="A5" s="6"/>
      <c r="B5" s="4"/>
      <c r="C5"/>
      <c r="D5" s="44"/>
      <c r="E5" s="6"/>
      <c r="F5" s="25"/>
      <c r="G5" s="11"/>
      <c r="H5" s="11"/>
      <c r="I5" s="11"/>
      <c r="J5" s="11"/>
      <c r="K5" s="7"/>
      <c r="L5" s="24"/>
    </row>
    <row r="6" spans="1:12" ht="15">
      <c r="A6" s="6"/>
      <c r="B6" s="4"/>
      <c r="C6"/>
      <c r="D6" s="44"/>
      <c r="E6" s="6"/>
      <c r="F6" s="25"/>
      <c r="G6" s="11"/>
      <c r="H6" s="11"/>
      <c r="I6" s="11"/>
      <c r="J6" s="11"/>
      <c r="K6" s="7"/>
      <c r="L6" s="24"/>
    </row>
    <row r="7" spans="1:12" ht="15">
      <c r="A7" s="6"/>
      <c r="B7" s="4"/>
      <c r="C7"/>
      <c r="D7" s="44"/>
      <c r="E7" s="6"/>
      <c r="F7" s="25"/>
      <c r="G7" s="11"/>
      <c r="H7" s="11"/>
      <c r="I7" s="11"/>
      <c r="J7" s="11"/>
      <c r="K7" s="7"/>
      <c r="L7" s="24"/>
    </row>
    <row r="8" spans="1:12" ht="15">
      <c r="A8" s="6"/>
      <c r="B8" s="4"/>
      <c r="C8"/>
      <c r="D8" s="44"/>
      <c r="E8" s="6"/>
      <c r="F8" s="25"/>
      <c r="G8" s="11"/>
      <c r="H8" s="11"/>
      <c r="I8" s="11"/>
      <c r="J8" s="11"/>
      <c r="K8" s="7"/>
      <c r="L8" s="24"/>
    </row>
    <row r="9" spans="1:12" ht="15">
      <c r="A9" s="6"/>
      <c r="B9" s="4"/>
      <c r="C9"/>
      <c r="D9" s="44"/>
      <c r="E9" s="6"/>
      <c r="F9" s="25"/>
      <c r="G9" s="11"/>
      <c r="H9" s="11"/>
      <c r="I9" s="11"/>
      <c r="J9" s="11"/>
      <c r="K9" s="7"/>
      <c r="L9" s="24"/>
    </row>
    <row r="10" spans="1:12" ht="15">
      <c r="A10" s="6"/>
      <c r="B10" s="4"/>
      <c r="C10"/>
      <c r="D10" s="44"/>
      <c r="E10" s="6"/>
      <c r="F10" s="25"/>
      <c r="G10" s="11"/>
      <c r="H10" s="11"/>
      <c r="I10" s="11"/>
      <c r="J10" s="11"/>
      <c r="K10" s="7"/>
      <c r="L10" s="24"/>
    </row>
    <row r="11" spans="1:12" ht="15">
      <c r="A11" s="6"/>
      <c r="B11" s="4"/>
      <c r="C11"/>
      <c r="D11" s="44"/>
      <c r="E11" s="6"/>
      <c r="F11" s="25"/>
      <c r="G11" s="11"/>
      <c r="H11" s="11"/>
      <c r="I11" s="11"/>
      <c r="J11" s="11"/>
      <c r="K11" s="7"/>
      <c r="L11" s="24"/>
    </row>
    <row r="12" spans="1:12" ht="15">
      <c r="A12" s="6"/>
      <c r="B12" s="4"/>
      <c r="C12"/>
      <c r="D12" s="44"/>
      <c r="E12" s="6"/>
      <c r="F12" s="25"/>
      <c r="G12" s="11"/>
      <c r="H12" s="11"/>
      <c r="I12" s="11"/>
      <c r="J12" s="11"/>
      <c r="K12" s="7"/>
      <c r="L12" s="24"/>
    </row>
    <row r="13" spans="1:12" ht="15">
      <c r="A13" s="6"/>
      <c r="B13" s="4"/>
      <c r="C13"/>
      <c r="D13" s="44"/>
      <c r="E13" s="6"/>
      <c r="F13" s="25"/>
      <c r="G13" s="11"/>
      <c r="H13" s="11"/>
      <c r="I13" s="11"/>
      <c r="J13" s="11"/>
      <c r="K13" s="7"/>
      <c r="L13" s="24"/>
    </row>
    <row r="14" spans="1:12" ht="15">
      <c r="A14" s="6"/>
      <c r="B14" s="4"/>
      <c r="C14"/>
      <c r="D14" s="44"/>
      <c r="E14" s="6"/>
      <c r="F14" s="25"/>
      <c r="G14" s="11"/>
      <c r="H14" s="11"/>
      <c r="I14" s="11"/>
      <c r="J14" s="11"/>
      <c r="K14" s="7"/>
      <c r="L14" s="24"/>
    </row>
    <row r="15" spans="1:12" ht="15">
      <c r="A15" s="6"/>
      <c r="B15" s="4"/>
      <c r="C15"/>
      <c r="D15" s="44"/>
      <c r="E15" s="6"/>
      <c r="F15" s="25"/>
      <c r="G15" s="11"/>
      <c r="H15" s="11"/>
      <c r="I15" s="11"/>
      <c r="J15" s="11"/>
      <c r="K15" s="7"/>
      <c r="L15" s="24"/>
    </row>
    <row r="16" spans="1:12" ht="15">
      <c r="A16" s="6"/>
      <c r="B16" s="4"/>
      <c r="C16"/>
      <c r="D16" s="44"/>
      <c r="E16" s="6"/>
      <c r="F16" s="25"/>
      <c r="G16" s="11"/>
      <c r="H16" s="11"/>
      <c r="I16" s="11"/>
      <c r="J16" s="11"/>
      <c r="K16" s="7"/>
      <c r="L16" s="24"/>
    </row>
    <row r="17" spans="1:12" ht="15">
      <c r="A17" s="6"/>
      <c r="B17" s="4"/>
      <c r="C17"/>
      <c r="D17" s="44"/>
      <c r="E17" s="6"/>
      <c r="F17" s="25"/>
      <c r="G17" s="11"/>
      <c r="H17" s="11"/>
      <c r="I17" s="11"/>
      <c r="J17" s="11"/>
      <c r="K17" s="7"/>
      <c r="L17" s="24"/>
    </row>
    <row r="18" spans="1:12" ht="15">
      <c r="A18" s="6"/>
      <c r="B18" s="4"/>
      <c r="C18"/>
      <c r="D18" s="44"/>
      <c r="E18" s="6"/>
      <c r="F18" s="25"/>
      <c r="G18" s="11"/>
      <c r="H18" s="11"/>
      <c r="I18" s="11"/>
      <c r="J18" s="11"/>
      <c r="K18" s="7"/>
      <c r="L18" s="24"/>
    </row>
    <row r="19" spans="1:12" ht="15">
      <c r="A19" s="6"/>
      <c r="B19" s="4"/>
      <c r="C19"/>
      <c r="D19" s="44"/>
      <c r="E19" s="6"/>
      <c r="F19" s="25"/>
      <c r="G19" s="11"/>
      <c r="H19" s="11"/>
      <c r="I19" s="11"/>
      <c r="J19" s="11"/>
      <c r="K19" s="7"/>
      <c r="L19" s="24"/>
    </row>
    <row r="20" spans="1:12" ht="15">
      <c r="A20" s="6"/>
      <c r="B20" s="4"/>
      <c r="C20"/>
      <c r="D20" s="44"/>
      <c r="E20" s="6"/>
      <c r="F20" s="25"/>
      <c r="G20" s="11"/>
      <c r="H20" s="11"/>
      <c r="I20" s="11"/>
      <c r="J20" s="11"/>
      <c r="K20" s="7"/>
      <c r="L20" s="24"/>
    </row>
    <row r="21" spans="1:12" ht="15">
      <c r="A21" s="6"/>
      <c r="B21" s="4"/>
      <c r="C21"/>
      <c r="D21" s="44"/>
      <c r="E21" s="6"/>
      <c r="F21" s="25"/>
      <c r="G21" s="11"/>
      <c r="H21" s="11"/>
      <c r="I21" s="11"/>
      <c r="J21" s="11"/>
      <c r="K21" s="7"/>
      <c r="L21" s="24"/>
    </row>
    <row r="22" spans="1:12" ht="15">
      <c r="A22" s="6"/>
      <c r="B22" s="4"/>
      <c r="C22"/>
      <c r="D22" s="44"/>
      <c r="E22" s="6"/>
      <c r="F22" s="25"/>
      <c r="G22" s="11"/>
      <c r="H22" s="11"/>
      <c r="I22" s="11"/>
      <c r="J22" s="11"/>
      <c r="K22" s="7"/>
      <c r="L22" s="24"/>
    </row>
    <row r="23" spans="1:12" ht="15">
      <c r="A23" s="6"/>
      <c r="B23" s="4"/>
      <c r="C23"/>
      <c r="D23" s="44"/>
      <c r="E23" s="6"/>
      <c r="F23" s="25"/>
      <c r="G23" s="11"/>
      <c r="H23" s="11"/>
      <c r="I23" s="11"/>
      <c r="J23" s="11"/>
      <c r="K23" s="7"/>
      <c r="L23" s="24"/>
    </row>
    <row r="24" spans="1:12" ht="15">
      <c r="A24" s="6"/>
      <c r="B24" s="4"/>
      <c r="C24"/>
      <c r="D24" s="44"/>
      <c r="E24" s="6"/>
      <c r="F24" s="25"/>
      <c r="G24" s="11"/>
      <c r="H24" s="11"/>
      <c r="I24" s="11"/>
      <c r="J24" s="11"/>
      <c r="K24" s="7"/>
      <c r="L24" s="24"/>
    </row>
    <row r="25" spans="1:12" ht="15">
      <c r="A25" s="6"/>
      <c r="B25" s="4"/>
      <c r="C25"/>
      <c r="D25" s="44"/>
      <c r="E25" s="6"/>
      <c r="F25" s="25"/>
      <c r="G25" s="11"/>
      <c r="H25" s="11"/>
      <c r="I25" s="11"/>
      <c r="J25" s="11"/>
      <c r="K25" s="7"/>
      <c r="L25" s="24"/>
    </row>
    <row r="26" spans="1:12" ht="15">
      <c r="A26" s="6"/>
      <c r="B26" s="4"/>
      <c r="C26"/>
      <c r="D26" s="44"/>
      <c r="E26" s="6"/>
      <c r="F26" s="25"/>
      <c r="G26" s="11"/>
      <c r="H26" s="11"/>
      <c r="I26" s="11"/>
      <c r="J26" s="11"/>
      <c r="K26" s="7"/>
      <c r="L26" s="24"/>
    </row>
  </sheetData>
  <sheetProtection sheet="1" objects="1" scenarios="1"/>
  <conditionalFormatting sqref="G2:J26">
    <cfRule type="cellIs" priority="1" dxfId="14" operator="equal">
      <formula>"INVALID OBJ COL J"</formula>
    </cfRule>
  </conditionalFormatting>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O34"/>
  <sheetViews>
    <sheetView zoomScalePageLayoutView="0" workbookViewId="0" topLeftCell="A1">
      <selection activeCell="B10" sqref="B10"/>
    </sheetView>
  </sheetViews>
  <sheetFormatPr defaultColWidth="8.8515625" defaultRowHeight="15"/>
  <cols>
    <col min="1" max="1" width="27.00390625" style="2" customWidth="1"/>
    <col min="2" max="2" width="17.8515625" style="2" bestFit="1" customWidth="1"/>
    <col min="3" max="3" width="11.8515625" style="2" bestFit="1" customWidth="1"/>
    <col min="4" max="4" width="11.8515625" style="2" customWidth="1"/>
    <col min="5" max="5" width="34.8515625" style="2" bestFit="1" customWidth="1"/>
    <col min="6" max="6" width="18.421875" style="2" bestFit="1" customWidth="1"/>
    <col min="7" max="7" width="16.8515625" style="2" bestFit="1" customWidth="1"/>
    <col min="8" max="8" width="16.8515625" style="2" customWidth="1"/>
    <col min="9" max="9" width="6.421875" style="2" customWidth="1"/>
    <col min="10" max="10" width="15.00390625" style="2" customWidth="1"/>
    <col min="11" max="11" width="29.00390625" style="3" customWidth="1"/>
    <col min="12" max="12" width="34.8515625" style="0" bestFit="1" customWidth="1"/>
    <col min="13" max="13" width="13.8515625" style="0" customWidth="1"/>
    <col min="14" max="14" width="14.140625" style="0" customWidth="1"/>
  </cols>
  <sheetData>
    <row r="1" spans="1:12" ht="15">
      <c r="A1" s="1" t="s">
        <v>0</v>
      </c>
      <c r="B1" s="1" t="s">
        <v>1198</v>
      </c>
      <c r="C1" s="1" t="s">
        <v>1</v>
      </c>
      <c r="D1" s="43" t="s">
        <v>1128</v>
      </c>
      <c r="E1" s="1" t="s">
        <v>2</v>
      </c>
      <c r="F1" s="1" t="s">
        <v>3</v>
      </c>
      <c r="G1" s="1" t="s">
        <v>4</v>
      </c>
      <c r="H1" s="45" t="s">
        <v>1129</v>
      </c>
      <c r="I1" s="45" t="s">
        <v>1199</v>
      </c>
      <c r="J1" s="45" t="s">
        <v>1200</v>
      </c>
      <c r="K1" s="1" t="s">
        <v>5</v>
      </c>
      <c r="L1" s="1" t="s">
        <v>6</v>
      </c>
    </row>
    <row r="2" spans="1:15" ht="15">
      <c r="A2" s="6">
        <f>IF(ISBLANK('MSR-INPUT SHEET'!C48),"",IF(ISBLANK('MSR-INPUT SHEET'!C53),"","15-MS "&amp;LEFT('MSR-INPUT SHEET'!B15,31)))</f>
      </c>
      <c r="B2" s="4">
        <f>IF(ISBLANK('MSR-INPUT SHEET'!C48),"","28050")</f>
      </c>
      <c r="C2">
        <f>IF(ISBLANK('MSR-INPUT SHEET'!C48),"",'MSR-INPUT SHEET'!H48)</f>
      </c>
      <c r="D2" s="44">
        <f>IF(ISBLANK(A2),"",'MSR-INPUT SHEET'!P5)</f>
        <v>0</v>
      </c>
      <c r="E2" s="6">
        <f>A2</f>
      </c>
      <c r="F2" s="25">
        <f>IF(ISBLANK('MSR-INPUT SHEET'!C48),"",'MSR-INPUT SHEET'!C48)</f>
      </c>
      <c r="G2" s="11">
        <f>IF(LEN('MSR-INPUT SHEET'!I48)=3,IF(ISBLANK('MSR-INPUT SHEET'!I48),"","50"&amp;'MSR-INPUT SHEET'!I48&amp;"0"),IF(ISBLANK('MSR-INPUT SHEET'!I48),"","5"&amp;'MSR-INPUT SHEET'!I48&amp;"0"))</f>
      </c>
      <c r="H2" s="11"/>
      <c r="I2" s="11"/>
      <c r="J2" s="11"/>
      <c r="K2" s="7">
        <f>IF(ISBLANK('MSR-INPUT SHEET'!M48),"",ROUND('MSR-INPUT SHEET'!M48,2))</f>
      </c>
      <c r="L2" s="24">
        <f aca="true" t="shared" si="0" ref="L2:L11">E2</f>
      </c>
      <c r="M2" s="8"/>
      <c r="N2" s="5"/>
      <c r="O2" s="6"/>
    </row>
    <row r="3" spans="1:14" ht="15">
      <c r="A3" s="6">
        <f>IF(K3="","",A2)</f>
      </c>
      <c r="B3" s="4">
        <f>IF(ISBLANK('MSR-INPUT SHEET'!C49),"","28050")</f>
      </c>
      <c r="C3">
        <f>IF(ISBLANK('MSR-INPUT SHEET'!C49),"",'MSR-INPUT SHEET'!H49)</f>
      </c>
      <c r="D3" s="44">
        <f>IF(A3="","",D2)</f>
      </c>
      <c r="E3" s="6">
        <f>A3</f>
      </c>
      <c r="F3" s="25">
        <f>IF(ISBLANK('MSR-INPUT SHEET'!C49),"",'MSR-INPUT SHEET'!C49)</f>
      </c>
      <c r="G3" s="11">
        <f>IF(LEN('MSR-INPUT SHEET'!I49)=3,IF(ISBLANK('MSR-INPUT SHEET'!I49),"","50"&amp;'MSR-INPUT SHEET'!I49&amp;"0"),IF(ISBLANK('MSR-INPUT SHEET'!I49),"","5"&amp;'MSR-INPUT SHEET'!I49&amp;"0"))</f>
      </c>
      <c r="H3" s="11"/>
      <c r="I3" s="11"/>
      <c r="J3" s="11"/>
      <c r="K3" s="7">
        <f>IF(ISBLANK('MSR-INPUT SHEET'!M49),"",ROUND('MSR-INPUT SHEET'!M49,2))</f>
      </c>
      <c r="L3" s="24">
        <f t="shared" si="0"/>
      </c>
      <c r="M3" s="8"/>
      <c r="N3" s="5"/>
    </row>
    <row r="4" spans="1:14" ht="15">
      <c r="A4" s="6">
        <f>IF(K4="","",A3)</f>
      </c>
      <c r="B4" s="4">
        <f>IF(ISBLANK('MSR-INPUT SHEET'!C50),"","28050")</f>
      </c>
      <c r="C4">
        <f>IF(ISBLANK('MSR-INPUT SHEET'!C50),"",'MSR-INPUT SHEET'!H50)</f>
      </c>
      <c r="D4" s="44">
        <f>IF(A4="","",D3)</f>
      </c>
      <c r="E4" s="6">
        <f>A4</f>
      </c>
      <c r="F4" s="25">
        <f>IF(ISBLANK('MSR-INPUT SHEET'!C50),"",'MSR-INPUT SHEET'!C50)</f>
      </c>
      <c r="G4" s="11">
        <f>IF(LEN('MSR-INPUT SHEET'!I50)=3,IF(ISBLANK('MSR-INPUT SHEET'!I50),"","50"&amp;'MSR-INPUT SHEET'!I50&amp;"0"),IF(ISBLANK('MSR-INPUT SHEET'!I50),"","5"&amp;'MSR-INPUT SHEET'!I50&amp;"0"))</f>
      </c>
      <c r="H4" s="11"/>
      <c r="I4" s="11"/>
      <c r="J4" s="11"/>
      <c r="K4" s="7">
        <f>IF(ISBLANK('MSR-INPUT SHEET'!M50),"",ROUND('MSR-INPUT SHEET'!M50,2))</f>
      </c>
      <c r="L4" s="24">
        <f t="shared" si="0"/>
      </c>
      <c r="M4" s="8"/>
      <c r="N4" s="5"/>
    </row>
    <row r="5" spans="1:14" ht="15">
      <c r="A5" s="6">
        <f>IF(K5="","",A4)</f>
      </c>
      <c r="B5" s="4">
        <f>IF(ISBLANK('MSR-INPUT SHEET'!C51),"","28050")</f>
      </c>
      <c r="C5">
        <f>IF(ISBLANK('MSR-INPUT SHEET'!C51),"",'MSR-INPUT SHEET'!H51)</f>
      </c>
      <c r="D5" s="44">
        <f aca="true" t="shared" si="1" ref="D5:D11">IF(A5="","",D4)</f>
      </c>
      <c r="E5" s="6">
        <f>A5</f>
      </c>
      <c r="F5" s="25">
        <f>IF(ISBLANK('MSR-INPUT SHEET'!C51),"",'MSR-INPUT SHEET'!C51)</f>
      </c>
      <c r="G5" s="11">
        <f>IF(LEN('MSR-INPUT SHEET'!I51)=3,IF(ISBLANK('MSR-INPUT SHEET'!I51),"","50"&amp;'MSR-INPUT SHEET'!I51&amp;"0"),IF(ISBLANK('MSR-INPUT SHEET'!I51),"","5"&amp;'MSR-INPUT SHEET'!I51&amp;"0"))</f>
      </c>
      <c r="H5" s="11"/>
      <c r="I5" s="11"/>
      <c r="J5" s="11"/>
      <c r="K5" s="7">
        <f>IF(ISBLANK('MSR-INPUT SHEET'!M51),"",ROUND('MSR-INPUT SHEET'!M51,2))</f>
      </c>
      <c r="L5" s="24">
        <f t="shared" si="0"/>
      </c>
      <c r="M5" s="8"/>
      <c r="N5" s="5"/>
    </row>
    <row r="6" spans="1:14" ht="15">
      <c r="A6" s="6">
        <f>IF(K6="","",A5)</f>
      </c>
      <c r="B6" s="4">
        <f>IF(ISBLANK('MSR-INPUT SHEET'!C52),"","28050")</f>
      </c>
      <c r="C6">
        <f>IF(ISBLANK('MSR-INPUT SHEET'!C52),"",'MSR-INPUT SHEET'!H52)</f>
      </c>
      <c r="D6" s="44">
        <f t="shared" si="1"/>
      </c>
      <c r="E6" s="6">
        <f>A6</f>
      </c>
      <c r="F6" s="25">
        <f>IF(ISBLANK('MSR-INPUT SHEET'!C52),"",'MSR-INPUT SHEET'!C52)</f>
      </c>
      <c r="G6" s="11">
        <f>IF(LEN('MSR-INPUT SHEET'!I52)=3,IF(ISBLANK('MSR-INPUT SHEET'!I52),"","50"&amp;'MSR-INPUT SHEET'!I52&amp;"0"),IF(ISBLANK('MSR-INPUT SHEET'!I52),"","5"&amp;'MSR-INPUT SHEET'!I52&amp;"0"))</f>
      </c>
      <c r="H6" s="11"/>
      <c r="I6" s="11"/>
      <c r="J6" s="11"/>
      <c r="K6" s="7">
        <f>IF(ISBLANK('MSR-INPUT SHEET'!M52),"",ROUND('MSR-INPUT SHEET'!M52,2))</f>
      </c>
      <c r="L6" s="24">
        <f t="shared" si="0"/>
      </c>
      <c r="M6" s="8"/>
      <c r="N6" s="5"/>
    </row>
    <row r="7" spans="1:12" ht="15">
      <c r="A7" s="6">
        <f>IF(ISBLANK('MSR-INPUT SHEET'!C48),"",IF(ISBLANK('MSR-INPUT SHEET'!C53),"","15-MS "&amp;LEFT('MSR-INPUT SHEET'!B15,31)))</f>
      </c>
      <c r="B7" s="4" t="str">
        <f>IF(ISBLANK('MSR-INPUT SHEET'!C53),"","28050")</f>
        <v>28050</v>
      </c>
      <c r="C7">
        <f>IF(ISBLANK('MSR-INPUT SHEET'!C53),"",'MSR-INPUT SHEET'!H53)</f>
        <v>0</v>
      </c>
      <c r="D7" s="44">
        <f>IF(ISBLANK(A2),"",'MSR-INPUT SHEET'!P5)</f>
        <v>0</v>
      </c>
      <c r="E7" s="6">
        <f>A7</f>
      </c>
      <c r="F7" s="25">
        <f>IF(ISBLANK('MSR-INPUT SHEET'!C53),"",'MSR-INPUT SHEET'!C53)</f>
        <v>90085700</v>
      </c>
      <c r="G7" s="11">
        <f>IF(LEN('MSR-INPUT SHEET'!I53)=3,IF(ISBLANK('MSR-INPUT SHEET'!I53),"","50"&amp;'MSR-INPUT SHEET'!I53&amp;"0"),IF(ISBLANK('MSR-INPUT SHEET'!I53),"","5"&amp;'MSR-INPUT SHEET'!I53&amp;"0"))</f>
      </c>
      <c r="H7" s="11"/>
      <c r="I7" s="11"/>
      <c r="J7" s="11"/>
      <c r="K7" s="7">
        <f>IF(ISBLANK('MSR-INPUT SHEET'!M53),"",ROUND('MSR-INPUT SHEET'!M53,2))</f>
      </c>
      <c r="L7" s="24">
        <f t="shared" si="0"/>
      </c>
    </row>
    <row r="8" spans="1:12" ht="15">
      <c r="A8" s="6">
        <f>IF(K8="","",A7)</f>
      </c>
      <c r="B8" s="4">
        <f>IF(ISBLANK('MSR-INPUT SHEET'!C54),"","28050")</f>
      </c>
      <c r="C8">
        <f>IF(ISBLANK('MSR-INPUT SHEET'!C54),"",'MSR-INPUT SHEET'!H54)</f>
      </c>
      <c r="D8" s="44">
        <f t="shared" si="1"/>
      </c>
      <c r="E8" s="6">
        <f>A8</f>
      </c>
      <c r="F8" s="25">
        <f>IF(ISBLANK('MSR-INPUT SHEET'!C54),"",'MSR-INPUT SHEET'!C54)</f>
      </c>
      <c r="G8" s="11">
        <f>IF(LEN('MSR-INPUT SHEET'!I54)=3,IF(ISBLANK('MSR-INPUT SHEET'!I54),"","50"&amp;'MSR-INPUT SHEET'!I54&amp;"0"),IF(ISBLANK('MSR-INPUT SHEET'!I54),"","5"&amp;'MSR-INPUT SHEET'!I54&amp;"0"))</f>
      </c>
      <c r="H8" s="11"/>
      <c r="I8" s="11"/>
      <c r="J8" s="11"/>
      <c r="K8" s="7">
        <f>IF(ISBLANK('MSR-INPUT SHEET'!M54),"",ROUND('MSR-INPUT SHEET'!M54,2))</f>
      </c>
      <c r="L8" s="24">
        <f t="shared" si="0"/>
      </c>
    </row>
    <row r="9" spans="1:12" ht="15">
      <c r="A9" s="6">
        <f>IF(K9="","",A8)</f>
      </c>
      <c r="B9" s="4">
        <f>IF(ISBLANK('MSR-INPUT SHEET'!C55),"","28050")</f>
      </c>
      <c r="C9">
        <f>IF(ISBLANK('MSR-INPUT SHEET'!C55),"",'MSR-INPUT SHEET'!H55)</f>
      </c>
      <c r="D9" s="44">
        <f t="shared" si="1"/>
      </c>
      <c r="E9" s="6">
        <f>A9</f>
      </c>
      <c r="F9" s="25">
        <f>IF(ISBLANK('MSR-INPUT SHEET'!C55),"",'MSR-INPUT SHEET'!C55)</f>
      </c>
      <c r="G9" s="11">
        <f>IF(LEN('MSR-INPUT SHEET'!I55)=3,IF(ISBLANK('MSR-INPUT SHEET'!I55),"","50"&amp;'MSR-INPUT SHEET'!I55&amp;"0"),IF(ISBLANK('MSR-INPUT SHEET'!I55),"","5"&amp;'MSR-INPUT SHEET'!I55&amp;"0"))</f>
      </c>
      <c r="H9" s="11"/>
      <c r="I9" s="11"/>
      <c r="J9" s="11"/>
      <c r="K9" s="7">
        <f>IF(ISBLANK('MSR-INPUT SHEET'!M55),"",ROUND('MSR-INPUT SHEET'!M55,2))</f>
      </c>
      <c r="L9" s="24">
        <f t="shared" si="0"/>
      </c>
    </row>
    <row r="10" spans="1:12" ht="15">
      <c r="A10" s="6">
        <f>IF(K10="","",A9)</f>
      </c>
      <c r="B10" s="4">
        <f>IF(ISBLANK('MSR-INPUT SHEET'!C56),"","28050")</f>
      </c>
      <c r="C10">
        <f>IF(ISBLANK('MSR-INPUT SHEET'!C56),"",'MSR-INPUT SHEET'!H56)</f>
      </c>
      <c r="D10" s="44">
        <f t="shared" si="1"/>
      </c>
      <c r="E10" s="6">
        <f>A10</f>
      </c>
      <c r="F10" s="25">
        <f>IF(ISBLANK('MSR-INPUT SHEET'!C56),"",'MSR-INPUT SHEET'!C56)</f>
      </c>
      <c r="G10" s="11">
        <f>IF(LEN('MSR-INPUT SHEET'!I56)=3,IF(ISBLANK('MSR-INPUT SHEET'!I56),"","50"&amp;'MSR-INPUT SHEET'!I56&amp;"0"),IF(ISBLANK('MSR-INPUT SHEET'!I56),"","5"&amp;'MSR-INPUT SHEET'!I56&amp;"0"))</f>
      </c>
      <c r="H10" s="11"/>
      <c r="I10" s="11"/>
      <c r="J10" s="11"/>
      <c r="K10" s="7">
        <f>IF(ISBLANK('MSR-INPUT SHEET'!M56),"",ROUND('MSR-INPUT SHEET'!M56,2))</f>
      </c>
      <c r="L10" s="24">
        <f t="shared" si="0"/>
      </c>
    </row>
    <row r="11" spans="1:12" ht="15">
      <c r="A11" s="6">
        <f>IF(K11="","",A10)</f>
      </c>
      <c r="B11" s="4">
        <f>IF(ISBLANK('MSR-INPUT SHEET'!C57),"","28050")</f>
      </c>
      <c r="C11">
        <f>IF(ISBLANK('MSR-INPUT SHEET'!C57),"",'MSR-INPUT SHEET'!H57)</f>
      </c>
      <c r="D11" s="44">
        <f t="shared" si="1"/>
      </c>
      <c r="E11" s="6">
        <f>A11</f>
      </c>
      <c r="F11" s="25">
        <f>IF(ISBLANK('MSR-INPUT SHEET'!C57),"",'MSR-INPUT SHEET'!C57)</f>
      </c>
      <c r="G11" s="11">
        <f>IF(LEN('MSR-INPUT SHEET'!I57)=3,IF(ISBLANK('MSR-INPUT SHEET'!I57),"","50"&amp;'MSR-INPUT SHEET'!I57&amp;"0"),IF(ISBLANK('MSR-INPUT SHEET'!I57),"","5"&amp;'MSR-INPUT SHEET'!I57&amp;"0"))</f>
      </c>
      <c r="H11" s="11"/>
      <c r="I11" s="11"/>
      <c r="J11" s="11"/>
      <c r="K11" s="7">
        <f>IF(ISBLANK('MSR-INPUT SHEET'!M57),"",ROUND('MSR-INPUT SHEET'!M57,2))</f>
      </c>
      <c r="L11" s="24">
        <f t="shared" si="0"/>
      </c>
    </row>
    <row r="12" spans="1:12" ht="15">
      <c r="A12" s="6"/>
      <c r="B12" s="4"/>
      <c r="C12"/>
      <c r="D12" s="44"/>
      <c r="E12" s="6"/>
      <c r="F12" s="25"/>
      <c r="G12" s="11"/>
      <c r="H12" s="11"/>
      <c r="I12" s="11"/>
      <c r="J12" s="11"/>
      <c r="K12" s="7"/>
      <c r="L12" s="24"/>
    </row>
    <row r="13" spans="1:12" ht="15">
      <c r="A13" s="6"/>
      <c r="B13" s="4"/>
      <c r="C13"/>
      <c r="D13" s="44"/>
      <c r="E13" s="6"/>
      <c r="F13" s="25"/>
      <c r="G13" s="11"/>
      <c r="H13" s="11"/>
      <c r="I13" s="11"/>
      <c r="J13" s="11"/>
      <c r="K13" s="7"/>
      <c r="L13" s="24"/>
    </row>
    <row r="14" spans="1:12" ht="15">
      <c r="A14" s="6"/>
      <c r="B14" s="4"/>
      <c r="C14"/>
      <c r="D14" s="44"/>
      <c r="E14" s="6"/>
      <c r="F14" s="25"/>
      <c r="G14" s="11"/>
      <c r="H14" s="11"/>
      <c r="I14" s="11"/>
      <c r="J14" s="11"/>
      <c r="K14" s="7"/>
      <c r="L14" s="24"/>
    </row>
    <row r="15" spans="1:12" ht="15">
      <c r="A15" s="6"/>
      <c r="B15" s="4"/>
      <c r="C15"/>
      <c r="D15" s="44"/>
      <c r="E15" s="6"/>
      <c r="F15" s="25"/>
      <c r="G15" s="11"/>
      <c r="H15" s="11"/>
      <c r="I15" s="11"/>
      <c r="J15" s="11"/>
      <c r="K15" s="7"/>
      <c r="L15" s="24"/>
    </row>
    <row r="16" spans="1:12" ht="15">
      <c r="A16" s="6"/>
      <c r="B16" s="4"/>
      <c r="C16"/>
      <c r="D16" s="44"/>
      <c r="E16" s="6"/>
      <c r="F16" s="25"/>
      <c r="G16" s="11"/>
      <c r="H16" s="11"/>
      <c r="I16" s="11"/>
      <c r="J16" s="11"/>
      <c r="K16" s="7"/>
      <c r="L16" s="24"/>
    </row>
    <row r="17" spans="1:12" ht="15">
      <c r="A17" s="6"/>
      <c r="B17" s="4"/>
      <c r="C17"/>
      <c r="D17" s="44"/>
      <c r="E17" s="6"/>
      <c r="F17" s="25"/>
      <c r="G17" s="11"/>
      <c r="H17" s="11"/>
      <c r="I17" s="11"/>
      <c r="J17" s="11"/>
      <c r="K17" s="7"/>
      <c r="L17" s="24"/>
    </row>
    <row r="18" spans="1:12" ht="15">
      <c r="A18" s="6"/>
      <c r="B18" s="4"/>
      <c r="C18"/>
      <c r="D18" s="44"/>
      <c r="E18" s="6"/>
      <c r="F18" s="25"/>
      <c r="G18" s="11"/>
      <c r="H18" s="11"/>
      <c r="I18" s="11"/>
      <c r="J18" s="11"/>
      <c r="K18" s="7"/>
      <c r="L18" s="24"/>
    </row>
    <row r="19" spans="1:12" ht="15">
      <c r="A19" s="6"/>
      <c r="B19" s="4"/>
      <c r="C19"/>
      <c r="D19" s="44"/>
      <c r="E19" s="6"/>
      <c r="F19" s="25"/>
      <c r="G19" s="11"/>
      <c r="H19" s="11"/>
      <c r="I19" s="11"/>
      <c r="J19" s="11"/>
      <c r="K19" s="7"/>
      <c r="L19" s="24"/>
    </row>
    <row r="20" spans="1:12" ht="15">
      <c r="A20" s="6"/>
      <c r="B20" s="4"/>
      <c r="C20"/>
      <c r="D20" s="44"/>
      <c r="E20" s="6"/>
      <c r="F20" s="25"/>
      <c r="G20" s="11"/>
      <c r="H20" s="11"/>
      <c r="I20" s="11"/>
      <c r="J20" s="11"/>
      <c r="K20" s="7"/>
      <c r="L20" s="24"/>
    </row>
    <row r="21" spans="1:12" ht="15">
      <c r="A21" s="6"/>
      <c r="B21" s="4"/>
      <c r="C21"/>
      <c r="D21" s="44"/>
      <c r="E21" s="6"/>
      <c r="F21" s="25"/>
      <c r="G21" s="11"/>
      <c r="H21" s="11"/>
      <c r="I21" s="11"/>
      <c r="J21" s="11"/>
      <c r="K21" s="7"/>
      <c r="L21" s="24"/>
    </row>
    <row r="22" spans="1:12" ht="15">
      <c r="A22" s="6"/>
      <c r="B22" s="4"/>
      <c r="C22"/>
      <c r="D22" s="44"/>
      <c r="E22" s="6"/>
      <c r="F22" s="25"/>
      <c r="G22" s="11"/>
      <c r="H22" s="11"/>
      <c r="I22" s="11"/>
      <c r="J22" s="11"/>
      <c r="K22" s="7"/>
      <c r="L22" s="24"/>
    </row>
    <row r="23" spans="1:12" ht="15">
      <c r="A23" s="6"/>
      <c r="B23" s="4"/>
      <c r="C23"/>
      <c r="D23" s="44"/>
      <c r="E23" s="6"/>
      <c r="F23" s="25"/>
      <c r="G23" s="11"/>
      <c r="H23" s="11"/>
      <c r="I23" s="11"/>
      <c r="J23" s="11"/>
      <c r="K23" s="7"/>
      <c r="L23" s="24"/>
    </row>
    <row r="24" spans="1:12" ht="15">
      <c r="A24" s="6"/>
      <c r="B24" s="4"/>
      <c r="C24"/>
      <c r="D24" s="44"/>
      <c r="E24" s="6"/>
      <c r="F24" s="25"/>
      <c r="G24" s="11"/>
      <c r="H24" s="11"/>
      <c r="I24" s="11"/>
      <c r="J24" s="11"/>
      <c r="K24" s="7"/>
      <c r="L24" s="24"/>
    </row>
    <row r="25" spans="1:12" ht="15">
      <c r="A25" s="6"/>
      <c r="B25" s="4"/>
      <c r="C25"/>
      <c r="D25" s="44"/>
      <c r="E25" s="6"/>
      <c r="F25" s="25"/>
      <c r="G25" s="11"/>
      <c r="H25" s="11"/>
      <c r="I25" s="11"/>
      <c r="J25" s="11"/>
      <c r="K25" s="7"/>
      <c r="L25" s="24"/>
    </row>
    <row r="26" spans="1:12" ht="15">
      <c r="A26" s="6"/>
      <c r="B26" s="4"/>
      <c r="C26"/>
      <c r="D26" s="44"/>
      <c r="E26" s="6"/>
      <c r="F26" s="25"/>
      <c r="G26" s="11"/>
      <c r="H26" s="11"/>
      <c r="I26" s="11"/>
      <c r="J26" s="11"/>
      <c r="K26" s="7"/>
      <c r="L26" s="24"/>
    </row>
    <row r="27" spans="1:12" ht="15">
      <c r="A27" s="6"/>
      <c r="B27" s="4"/>
      <c r="C27"/>
      <c r="D27" s="44"/>
      <c r="E27" s="6"/>
      <c r="F27" s="25"/>
      <c r="G27" s="11"/>
      <c r="H27" s="11"/>
      <c r="I27" s="11"/>
      <c r="J27" s="11"/>
      <c r="K27" s="7"/>
      <c r="L27" s="24"/>
    </row>
    <row r="28" spans="1:12" ht="15">
      <c r="A28" s="6"/>
      <c r="B28" s="4"/>
      <c r="C28"/>
      <c r="D28" s="44"/>
      <c r="E28" s="6"/>
      <c r="F28" s="25"/>
      <c r="G28" s="11"/>
      <c r="H28" s="11"/>
      <c r="I28" s="11"/>
      <c r="J28" s="11"/>
      <c r="K28" s="7"/>
      <c r="L28" s="24"/>
    </row>
    <row r="29" spans="1:12" ht="15">
      <c r="A29" s="6"/>
      <c r="B29" s="4"/>
      <c r="C29"/>
      <c r="D29" s="44"/>
      <c r="E29" s="6"/>
      <c r="F29" s="25"/>
      <c r="G29" s="11"/>
      <c r="H29" s="11"/>
      <c r="I29" s="11"/>
      <c r="J29" s="11"/>
      <c r="K29" s="7"/>
      <c r="L29" s="24"/>
    </row>
    <row r="30" spans="1:12" ht="15">
      <c r="A30" s="6"/>
      <c r="B30" s="4"/>
      <c r="C30"/>
      <c r="D30" s="44"/>
      <c r="E30" s="6"/>
      <c r="F30" s="25"/>
      <c r="G30" s="11"/>
      <c r="H30" s="11"/>
      <c r="I30" s="11"/>
      <c r="J30" s="11"/>
      <c r="K30" s="7"/>
      <c r="L30" s="24"/>
    </row>
    <row r="31" spans="1:12" ht="15">
      <c r="A31" s="6"/>
      <c r="B31" s="4"/>
      <c r="C31"/>
      <c r="D31" s="44"/>
      <c r="E31" s="6"/>
      <c r="F31" s="25"/>
      <c r="G31" s="11"/>
      <c r="H31" s="11"/>
      <c r="I31" s="11"/>
      <c r="J31" s="11"/>
      <c r="K31" s="7"/>
      <c r="L31" s="24"/>
    </row>
    <row r="32" spans="1:12" ht="15">
      <c r="A32" s="6"/>
      <c r="B32" s="4"/>
      <c r="C32"/>
      <c r="D32" s="44"/>
      <c r="E32" s="6"/>
      <c r="F32" s="25"/>
      <c r="G32" s="11"/>
      <c r="H32" s="11"/>
      <c r="I32" s="11"/>
      <c r="J32" s="11"/>
      <c r="K32" s="7"/>
      <c r="L32" s="24"/>
    </row>
    <row r="33" spans="1:12" ht="15">
      <c r="A33" s="6"/>
      <c r="B33" s="4"/>
      <c r="C33"/>
      <c r="D33" s="44"/>
      <c r="E33" s="6"/>
      <c r="F33" s="25"/>
      <c r="G33" s="11"/>
      <c r="H33" s="11"/>
      <c r="I33" s="11"/>
      <c r="J33" s="11"/>
      <c r="K33" s="7"/>
      <c r="L33" s="24"/>
    </row>
    <row r="34" spans="1:12" ht="15">
      <c r="A34" s="6"/>
      <c r="B34" s="4"/>
      <c r="C34"/>
      <c r="D34" s="44"/>
      <c r="E34" s="6"/>
      <c r="F34" s="25"/>
      <c r="G34" s="11"/>
      <c r="H34" s="11"/>
      <c r="I34" s="11"/>
      <c r="J34" s="11"/>
      <c r="K34" s="7"/>
      <c r="L34" s="24"/>
    </row>
  </sheetData>
  <sheetProtection sheet="1" objects="1" scenarios="1"/>
  <conditionalFormatting sqref="G2:J34">
    <cfRule type="cellIs" priority="1" dxfId="14" operator="equal">
      <formula>"INVALID OBJ COL J"</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University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ruferpj</dc:creator>
  <cp:keywords/>
  <dc:description/>
  <cp:lastModifiedBy>Debbie2</cp:lastModifiedBy>
  <cp:lastPrinted>2021-04-08T21:17:55Z</cp:lastPrinted>
  <dcterms:created xsi:type="dcterms:W3CDTF">2014-04-03T14:05:36Z</dcterms:created>
  <dcterms:modified xsi:type="dcterms:W3CDTF">2022-03-24T20:02:07Z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